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Z:\puza\Webbeheer\Webredactie\SIMLOKET (PDC)\DOCUMENTEN\SUBSIDIES\"/>
    </mc:Choice>
  </mc:AlternateContent>
  <xr:revisionPtr revIDLastSave="0" documentId="8_{4AB1AF6F-7277-42C5-B6FA-5014B44F48D8}" xr6:coauthVersionLast="45" xr6:coauthVersionMax="45" xr10:uidLastSave="{00000000-0000-0000-0000-000000000000}"/>
  <bookViews>
    <workbookView xWindow="-110" yWindow="-110" windowWidth="19420" windowHeight="12420" activeTab="2" xr2:uid="{00000000-000D-0000-FFFF-FFFF00000000}"/>
  </bookViews>
  <sheets>
    <sheet name="Balans" sheetId="2" r:id="rId1"/>
    <sheet name="Begroting en verantwoording" sheetId="1" r:id="rId2"/>
    <sheet name="Definities Balans" sheetId="3" r:id="rId3"/>
    <sheet name="Werkwijze interne beoordeling" sheetId="4" state="hidden" r:id="rId4"/>
    <sheet name="Ratio analyse " sheetId="5" state="hidden" r:id="rId5"/>
  </sheets>
  <definedNames>
    <definedName name="vul_soort_activiteit____product_in" comment="Vul hier soort activiteit/product in">'Begroting en verantwoording'!$C$12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0" i="1" l="1"/>
  <c r="G120" i="1"/>
  <c r="I122" i="1"/>
  <c r="F123" i="1"/>
  <c r="F124" i="1"/>
  <c r="F125" i="1"/>
  <c r="F126" i="1"/>
  <c r="F127" i="1"/>
  <c r="F128" i="1"/>
  <c r="F122" i="1"/>
  <c r="X118" i="1"/>
  <c r="X117" i="1"/>
  <c r="X116" i="1"/>
  <c r="X115" i="1"/>
  <c r="X114" i="1"/>
  <c r="X113" i="1"/>
  <c r="X112" i="1"/>
  <c r="X111" i="1"/>
  <c r="X107" i="1"/>
  <c r="X106" i="1"/>
  <c r="X105" i="1"/>
  <c r="X104" i="1"/>
  <c r="X103" i="1"/>
  <c r="X102" i="1"/>
  <c r="X101" i="1"/>
  <c r="X100" i="1"/>
  <c r="X96" i="1"/>
  <c r="X95" i="1"/>
  <c r="X94" i="1"/>
  <c r="X93" i="1"/>
  <c r="X92" i="1"/>
  <c r="X91" i="1"/>
  <c r="X90" i="1"/>
  <c r="X89" i="1"/>
  <c r="X85" i="1"/>
  <c r="X84" i="1"/>
  <c r="X83" i="1"/>
  <c r="X82" i="1"/>
  <c r="X81" i="1"/>
  <c r="X80" i="1"/>
  <c r="X79" i="1"/>
  <c r="X78" i="1"/>
  <c r="X74" i="1"/>
  <c r="X73" i="1"/>
  <c r="X72" i="1"/>
  <c r="X71" i="1"/>
  <c r="X70" i="1"/>
  <c r="X69" i="1"/>
  <c r="X68" i="1"/>
  <c r="X67" i="1"/>
  <c r="X63" i="1"/>
  <c r="X62" i="1"/>
  <c r="X61" i="1"/>
  <c r="X60" i="1"/>
  <c r="X59" i="1"/>
  <c r="X58" i="1"/>
  <c r="X57" i="1"/>
  <c r="X56" i="1"/>
  <c r="X52" i="1"/>
  <c r="X51" i="1"/>
  <c r="X50" i="1"/>
  <c r="X49" i="1"/>
  <c r="X48" i="1"/>
  <c r="X47" i="1"/>
  <c r="X46" i="1"/>
  <c r="X45" i="1"/>
  <c r="X41" i="1"/>
  <c r="X40" i="1"/>
  <c r="X39" i="1"/>
  <c r="X38" i="1"/>
  <c r="X37" i="1"/>
  <c r="X36" i="1"/>
  <c r="X35" i="1"/>
  <c r="X34" i="1"/>
  <c r="X30" i="1"/>
  <c r="X29" i="1"/>
  <c r="X28" i="1"/>
  <c r="X27" i="1"/>
  <c r="X26" i="1"/>
  <c r="X25" i="1"/>
  <c r="X24" i="1"/>
  <c r="X23" i="1"/>
  <c r="X13" i="1"/>
  <c r="X14" i="1"/>
  <c r="X15" i="1"/>
  <c r="X16" i="1"/>
  <c r="X17" i="1"/>
  <c r="X18" i="1"/>
  <c r="X19" i="1"/>
  <c r="X12" i="1"/>
  <c r="W117" i="1"/>
  <c r="W116" i="1"/>
  <c r="W115" i="1"/>
  <c r="W114" i="1"/>
  <c r="W113" i="1"/>
  <c r="W112" i="1"/>
  <c r="W111" i="1"/>
  <c r="W106" i="1"/>
  <c r="W105" i="1"/>
  <c r="W104" i="1"/>
  <c r="W103" i="1"/>
  <c r="W102" i="1"/>
  <c r="W101" i="1"/>
  <c r="W100" i="1"/>
  <c r="W95" i="1"/>
  <c r="W94" i="1"/>
  <c r="W93" i="1"/>
  <c r="W92" i="1"/>
  <c r="W91" i="1"/>
  <c r="W90" i="1"/>
  <c r="W89" i="1"/>
  <c r="W84" i="1"/>
  <c r="W83" i="1"/>
  <c r="W82" i="1"/>
  <c r="W81" i="1"/>
  <c r="W80" i="1"/>
  <c r="W79" i="1"/>
  <c r="W78" i="1"/>
  <c r="W73" i="1"/>
  <c r="W72" i="1"/>
  <c r="W71" i="1"/>
  <c r="W70" i="1"/>
  <c r="W69" i="1"/>
  <c r="W68" i="1"/>
  <c r="W67" i="1"/>
  <c r="W62" i="1"/>
  <c r="W61" i="1"/>
  <c r="W60" i="1"/>
  <c r="W59" i="1"/>
  <c r="W58" i="1"/>
  <c r="W57" i="1"/>
  <c r="W56" i="1"/>
  <c r="W51" i="1"/>
  <c r="W50" i="1"/>
  <c r="W49" i="1"/>
  <c r="W48" i="1"/>
  <c r="W47" i="1"/>
  <c r="W46" i="1"/>
  <c r="W45" i="1"/>
  <c r="W40" i="1"/>
  <c r="W39" i="1"/>
  <c r="W38" i="1"/>
  <c r="W37" i="1"/>
  <c r="W36" i="1"/>
  <c r="W35" i="1"/>
  <c r="W34" i="1"/>
  <c r="W24" i="1"/>
  <c r="W25" i="1"/>
  <c r="W26" i="1"/>
  <c r="W27" i="1"/>
  <c r="W28" i="1"/>
  <c r="W29" i="1"/>
  <c r="W23" i="1"/>
  <c r="W13" i="1"/>
  <c r="W14" i="1"/>
  <c r="W15" i="1"/>
  <c r="W16" i="1"/>
  <c r="W17" i="1"/>
  <c r="W18" i="1"/>
  <c r="W12" i="1"/>
  <c r="F54" i="5"/>
  <c r="I63" i="2"/>
  <c r="J32" i="1" l="1"/>
  <c r="K21" i="1"/>
  <c r="J21" i="1"/>
  <c r="H109" i="1"/>
  <c r="G109" i="1"/>
  <c r="H98" i="1"/>
  <c r="G98" i="1"/>
  <c r="H87" i="1"/>
  <c r="G87" i="1"/>
  <c r="H76" i="1"/>
  <c r="G76" i="1"/>
  <c r="H65" i="1"/>
  <c r="G65" i="1"/>
  <c r="H54" i="1"/>
  <c r="G54" i="1"/>
  <c r="H43" i="1"/>
  <c r="G43" i="1"/>
  <c r="H32" i="1"/>
  <c r="G32" i="1"/>
  <c r="W109" i="1" l="1"/>
  <c r="W98" i="1"/>
  <c r="W87" i="1"/>
  <c r="W76" i="1"/>
  <c r="W65" i="1"/>
  <c r="W54" i="1"/>
  <c r="W43" i="1"/>
  <c r="T32" i="1"/>
  <c r="R32" i="1"/>
  <c r="W32" i="1"/>
  <c r="U21" i="1"/>
  <c r="S21" i="1"/>
  <c r="X21" i="1"/>
  <c r="T21" i="1"/>
  <c r="R21" i="1"/>
  <c r="E122" i="1"/>
  <c r="D122" i="1"/>
  <c r="N32" i="1"/>
  <c r="O32" i="1" s="1"/>
  <c r="H128" i="1" l="1"/>
  <c r="H127" i="1"/>
  <c r="H126" i="1"/>
  <c r="H125" i="1"/>
  <c r="H124" i="1"/>
  <c r="D54" i="5" l="1"/>
  <c r="K123" i="1"/>
  <c r="K124" i="1"/>
  <c r="K125" i="1"/>
  <c r="K126" i="1"/>
  <c r="K127" i="1"/>
  <c r="K128" i="1"/>
  <c r="K129" i="1"/>
  <c r="K122" i="1"/>
  <c r="J123" i="1"/>
  <c r="J124" i="1"/>
  <c r="J125" i="1"/>
  <c r="J126" i="1"/>
  <c r="J127" i="1"/>
  <c r="J128" i="1"/>
  <c r="J129" i="1"/>
  <c r="J122" i="1"/>
  <c r="H123" i="1"/>
  <c r="H122" i="1"/>
  <c r="G127" i="1"/>
  <c r="W127" i="1" s="1"/>
  <c r="G126" i="1"/>
  <c r="W126" i="1" s="1"/>
  <c r="G125" i="1"/>
  <c r="W125" i="1" s="1"/>
  <c r="G124" i="1"/>
  <c r="W124" i="1" s="1"/>
  <c r="G123" i="1"/>
  <c r="G122" i="1"/>
  <c r="G128" i="1"/>
  <c r="W128" i="1" s="1"/>
  <c r="D16" i="5" l="1"/>
  <c r="F16" i="5"/>
  <c r="W122" i="1"/>
  <c r="X122" i="1"/>
  <c r="X128" i="1"/>
  <c r="X126" i="1"/>
  <c r="X124" i="1"/>
  <c r="F15" i="5"/>
  <c r="W123" i="1"/>
  <c r="X129" i="1"/>
  <c r="X127" i="1"/>
  <c r="X125" i="1"/>
  <c r="X123" i="1"/>
  <c r="D15" i="5"/>
  <c r="G131" i="1"/>
  <c r="H131" i="1"/>
  <c r="J8" i="2"/>
  <c r="J63" i="2" s="1"/>
  <c r="W131" i="1" l="1"/>
  <c r="G135" i="1"/>
  <c r="D22" i="5" l="1"/>
  <c r="T51" i="2"/>
  <c r="F61" i="5" s="1"/>
  <c r="S51" i="2"/>
  <c r="S53" i="2" s="1"/>
  <c r="T42" i="2"/>
  <c r="S42" i="2"/>
  <c r="J37" i="2"/>
  <c r="I37" i="2"/>
  <c r="T53" i="2" l="1"/>
  <c r="D61" i="5"/>
  <c r="H9" i="1" l="1"/>
  <c r="H21" i="1"/>
  <c r="G21" i="1"/>
  <c r="S8" i="2"/>
  <c r="D48" i="5" s="1"/>
  <c r="P21" i="1" l="1"/>
  <c r="Q21" i="1" s="1"/>
  <c r="W21" i="1"/>
  <c r="N21" i="1"/>
  <c r="O21" i="1" s="1"/>
  <c r="J9" i="1"/>
  <c r="K9" i="1" s="1"/>
  <c r="F9" i="5" s="1"/>
  <c r="H135" i="1"/>
  <c r="T16" i="2"/>
  <c r="T22" i="2"/>
  <c r="T27" i="2"/>
  <c r="T34" i="2"/>
  <c r="T8" i="2"/>
  <c r="F48" i="5" s="1"/>
  <c r="J22" i="2"/>
  <c r="J29" i="2"/>
  <c r="J46" i="2"/>
  <c r="J51" i="2"/>
  <c r="J17" i="2"/>
  <c r="K98" i="1"/>
  <c r="K109" i="1"/>
  <c r="K120" i="1"/>
  <c r="F22" i="5"/>
  <c r="F29" i="5"/>
  <c r="F35" i="5"/>
  <c r="K87" i="1"/>
  <c r="K76" i="1"/>
  <c r="K65" i="1"/>
  <c r="J53" i="2" l="1"/>
  <c r="U120" i="1"/>
  <c r="S120" i="1"/>
  <c r="U109" i="1"/>
  <c r="S109" i="1"/>
  <c r="P109" i="1"/>
  <c r="Q109" i="1" s="1"/>
  <c r="U98" i="1"/>
  <c r="S98" i="1"/>
  <c r="P98" i="1"/>
  <c r="Q98" i="1" s="1"/>
  <c r="U87" i="1"/>
  <c r="S87" i="1"/>
  <c r="P87" i="1"/>
  <c r="Q87" i="1" s="1"/>
  <c r="U76" i="1"/>
  <c r="S76" i="1"/>
  <c r="P76" i="1"/>
  <c r="Q76" i="1" s="1"/>
  <c r="U65" i="1"/>
  <c r="S65" i="1"/>
  <c r="P65" i="1"/>
  <c r="Q65" i="1" s="1"/>
  <c r="D18" i="5"/>
  <c r="F60" i="5"/>
  <c r="F63" i="5" s="1"/>
  <c r="F23" i="5"/>
  <c r="F25" i="5" s="1"/>
  <c r="D41" i="5"/>
  <c r="T29" i="2"/>
  <c r="T56" i="2" s="1"/>
  <c r="J24" i="2"/>
  <c r="F37" i="5"/>
  <c r="F53" i="5" l="1"/>
  <c r="F56" i="5" s="1"/>
  <c r="J56" i="2"/>
  <c r="I51" i="2"/>
  <c r="I46" i="2"/>
  <c r="I29" i="2"/>
  <c r="I22" i="2"/>
  <c r="I17" i="2"/>
  <c r="I24" i="2" l="1"/>
  <c r="I53" i="2"/>
  <c r="D60" i="5" s="1"/>
  <c r="S34" i="2"/>
  <c r="S27" i="2"/>
  <c r="S22" i="2"/>
  <c r="S16" i="2"/>
  <c r="D63" i="5" l="1"/>
  <c r="I56" i="2"/>
  <c r="S29" i="2"/>
  <c r="D29" i="5"/>
  <c r="D23" i="5"/>
  <c r="J120" i="1"/>
  <c r="J109" i="1"/>
  <c r="J98" i="1"/>
  <c r="J87" i="1"/>
  <c r="J76" i="1"/>
  <c r="J65" i="1"/>
  <c r="J54" i="1"/>
  <c r="J43" i="1"/>
  <c r="W120" i="1" l="1"/>
  <c r="P120" i="1"/>
  <c r="Q120" i="1" s="1"/>
  <c r="T120" i="1"/>
  <c r="R120" i="1"/>
  <c r="X120" i="1"/>
  <c r="N120" i="1"/>
  <c r="O120" i="1" s="1"/>
  <c r="T109" i="1"/>
  <c r="R109" i="1"/>
  <c r="N109" i="1"/>
  <c r="O109" i="1" s="1"/>
  <c r="X109" i="1"/>
  <c r="T98" i="1"/>
  <c r="R98" i="1"/>
  <c r="N98" i="1"/>
  <c r="O98" i="1" s="1"/>
  <c r="X98" i="1"/>
  <c r="T87" i="1"/>
  <c r="R87" i="1"/>
  <c r="N87" i="1"/>
  <c r="O87" i="1" s="1"/>
  <c r="X87" i="1"/>
  <c r="T76" i="1"/>
  <c r="R76" i="1"/>
  <c r="N76" i="1"/>
  <c r="O76" i="1" s="1"/>
  <c r="X76" i="1"/>
  <c r="T65" i="1"/>
  <c r="R65" i="1"/>
  <c r="N65" i="1"/>
  <c r="O65" i="1" s="1"/>
  <c r="X65" i="1"/>
  <c r="N54" i="1"/>
  <c r="O54" i="1" s="1"/>
  <c r="T54" i="1"/>
  <c r="R54" i="1"/>
  <c r="N43" i="1"/>
  <c r="O43" i="1" s="1"/>
  <c r="T43" i="1"/>
  <c r="R43" i="1"/>
  <c r="S56" i="2"/>
  <c r="D53" i="5"/>
  <c r="D56" i="5" s="1"/>
  <c r="F18" i="5"/>
  <c r="D25" i="5"/>
  <c r="K54" i="1"/>
  <c r="K32" i="1"/>
  <c r="K43" i="1"/>
  <c r="D35" i="5"/>
  <c r="D37" i="5" s="1"/>
  <c r="F41" i="5"/>
  <c r="U54" i="1" l="1"/>
  <c r="S54" i="1"/>
  <c r="X54" i="1"/>
  <c r="P54" i="1"/>
  <c r="Q54" i="1" s="1"/>
  <c r="U43" i="1"/>
  <c r="X43" i="1"/>
  <c r="S43" i="1"/>
  <c r="P43" i="1"/>
  <c r="Q43" i="1" s="1"/>
  <c r="U32" i="1"/>
  <c r="S32" i="1"/>
  <c r="X32" i="1"/>
  <c r="P32" i="1"/>
  <c r="Q32" i="1" s="1"/>
  <c r="K131" i="1"/>
  <c r="J131" i="1"/>
  <c r="S131" i="1" l="1"/>
  <c r="U131" i="1"/>
  <c r="G140" i="1"/>
  <c r="R131" i="1"/>
  <c r="T131" i="1"/>
  <c r="H140" i="1"/>
  <c r="X131" i="1"/>
  <c r="H137" i="1"/>
  <c r="F40" i="5" s="1"/>
  <c r="F43" i="5" s="1"/>
  <c r="G137" i="1"/>
  <c r="F30" i="5"/>
  <c r="F32" i="5" s="1"/>
  <c r="D30" i="5"/>
  <c r="D32" i="5" s="1"/>
  <c r="D9" i="5"/>
  <c r="D40" i="5" l="1"/>
  <c r="D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Poelloe A.</author>
  </authors>
  <commentList>
    <comment ref="Z1" authorId="0" shapeId="0" xr:uid="{00000000-0006-0000-0100-000001000000}">
      <text>
        <r>
          <rPr>
            <sz val="9"/>
            <color indexed="81"/>
            <rFont val="Tahoma"/>
            <family val="2"/>
          </rPr>
          <t xml:space="preserve">Klap het + - teken open voor een aanvullende analyse op de begrote en gerealiseerde cijfers 
</t>
        </r>
      </text>
    </comment>
    <comment ref="C12" authorId="0" shapeId="0" xr:uid="{00000000-0006-0000-0100-000002000000}">
      <text>
        <r>
          <rPr>
            <i/>
            <sz val="9"/>
            <color indexed="81"/>
            <rFont val="Tahoma"/>
            <family val="2"/>
          </rPr>
          <t>Vul hier soort activiteit/product in</t>
        </r>
        <r>
          <rPr>
            <b/>
            <i/>
            <sz val="9"/>
            <color indexed="81"/>
            <rFont val="Tahoma"/>
            <family val="2"/>
          </rPr>
          <t xml:space="preserve"> </t>
        </r>
      </text>
    </comment>
    <comment ref="D12" authorId="0" shapeId="0" xr:uid="{00000000-0006-0000-0100-000003000000}">
      <text>
        <r>
          <rPr>
            <sz val="9"/>
            <color indexed="81"/>
            <rFont val="Tahoma"/>
            <family val="2"/>
          </rPr>
          <t xml:space="preserve">Vul hier het verwachte bereik in (ofwel het aantal verwachte  activiteiten/ deelnemers)
</t>
        </r>
      </text>
    </comment>
    <comment ref="E12" authorId="0" shapeId="0" xr:uid="{00000000-0006-0000-0100-000004000000}">
      <text>
        <r>
          <rPr>
            <i/>
            <sz val="9"/>
            <color indexed="81"/>
            <rFont val="Tahoma"/>
            <family val="2"/>
          </rPr>
          <t>Vul hier de gerealiseerde aantallen/prestaties in (activiteiten/ deelnemers)</t>
        </r>
        <r>
          <rPr>
            <b/>
            <i/>
            <sz val="9"/>
            <color indexed="81"/>
            <rFont val="Tahoma"/>
            <family val="2"/>
          </rPr>
          <t xml:space="preserve">
</t>
        </r>
      </text>
    </comment>
    <comment ref="C23" authorId="0" shapeId="0" xr:uid="{00000000-0006-0000-0100-000005000000}">
      <text>
        <r>
          <rPr>
            <i/>
            <sz val="9"/>
            <color indexed="81"/>
            <rFont val="Tahoma"/>
            <family val="2"/>
          </rPr>
          <t>Vul hier soort activiteit/product in</t>
        </r>
      </text>
    </comment>
    <comment ref="D23" authorId="0" shapeId="0" xr:uid="{00000000-0006-0000-0100-000006000000}">
      <text>
        <r>
          <rPr>
            <i/>
            <sz val="9"/>
            <color indexed="81"/>
            <rFont val="Tahoma"/>
            <family val="2"/>
          </rPr>
          <t>Vul hier het verwachte bereik in (ofwel het aantal verwachte  activiteiten/ deelnemers)</t>
        </r>
        <r>
          <rPr>
            <sz val="9"/>
            <color indexed="81"/>
            <rFont val="Tahoma"/>
            <family val="2"/>
          </rPr>
          <t xml:space="preserve">
</t>
        </r>
      </text>
    </comment>
    <comment ref="E23" authorId="0" shapeId="0" xr:uid="{00000000-0006-0000-0100-000007000000}">
      <text>
        <r>
          <rPr>
            <i/>
            <sz val="9"/>
            <color indexed="81"/>
            <rFont val="Tahoma"/>
            <family val="2"/>
          </rPr>
          <t>Vul hier de gerealiseerde aantallen/prestaties in (activiteiten/ deelnemers)</t>
        </r>
        <r>
          <rPr>
            <sz val="9"/>
            <color indexed="81"/>
            <rFont val="Tahoma"/>
            <family val="2"/>
          </rPr>
          <t xml:space="preserve">
</t>
        </r>
      </text>
    </comment>
    <comment ref="C34" authorId="0" shapeId="0" xr:uid="{00000000-0006-0000-0100-000008000000}">
      <text>
        <r>
          <rPr>
            <i/>
            <sz val="9"/>
            <color indexed="81"/>
            <rFont val="Tahoma"/>
            <family val="2"/>
          </rPr>
          <t>Vul hier soort activiteit/product in</t>
        </r>
      </text>
    </comment>
    <comment ref="D34" authorId="0" shapeId="0" xr:uid="{00000000-0006-0000-0100-000009000000}">
      <text>
        <r>
          <rPr>
            <i/>
            <sz val="9"/>
            <color indexed="81"/>
            <rFont val="Tahoma"/>
            <family val="2"/>
          </rPr>
          <t>Vul hier het verwachte bereik in (ofwel het aantal verwachte  activiteiten/ deelnemers)</t>
        </r>
      </text>
    </comment>
    <comment ref="E34" authorId="0" shapeId="0" xr:uid="{00000000-0006-0000-0100-00000A000000}">
      <text>
        <r>
          <rPr>
            <i/>
            <sz val="9"/>
            <color indexed="81"/>
            <rFont val="Tahoma"/>
            <family val="2"/>
          </rPr>
          <t>Vul hier de gerealiseerde aantallen/prestaties in (activiteiten/ deelnemers)</t>
        </r>
        <r>
          <rPr>
            <sz val="9"/>
            <color indexed="81"/>
            <rFont val="Tahoma"/>
            <family val="2"/>
          </rPr>
          <t xml:space="preserve">
</t>
        </r>
      </text>
    </comment>
    <comment ref="C45" authorId="0" shapeId="0" xr:uid="{00000000-0006-0000-0100-00000B000000}">
      <text>
        <r>
          <rPr>
            <i/>
            <sz val="9"/>
            <color indexed="81"/>
            <rFont val="Tahoma"/>
            <family val="2"/>
          </rPr>
          <t>Vul hier soort activiteit/product in</t>
        </r>
        <r>
          <rPr>
            <sz val="9"/>
            <color indexed="81"/>
            <rFont val="Tahoma"/>
            <family val="2"/>
          </rPr>
          <t xml:space="preserve">
</t>
        </r>
      </text>
    </comment>
    <comment ref="D45" authorId="0" shapeId="0" xr:uid="{00000000-0006-0000-0100-00000C000000}">
      <text>
        <r>
          <rPr>
            <i/>
            <sz val="9"/>
            <color indexed="81"/>
            <rFont val="Tahoma"/>
            <family val="2"/>
          </rPr>
          <t>Vul hier het verwachte bereik in (ofwel het aantal verwachte  activiteiten/ deelnemers)</t>
        </r>
      </text>
    </comment>
    <comment ref="E45" authorId="0" shapeId="0" xr:uid="{00000000-0006-0000-0100-00000D000000}">
      <text>
        <r>
          <rPr>
            <i/>
            <sz val="9"/>
            <color indexed="81"/>
            <rFont val="Tahoma"/>
            <family val="2"/>
          </rPr>
          <t>Vul hier de gerealiseerde aantallen/prestaties in (activiteiten/ deelnemers)</t>
        </r>
        <r>
          <rPr>
            <sz val="9"/>
            <color indexed="81"/>
            <rFont val="Tahoma"/>
            <family val="2"/>
          </rPr>
          <t xml:space="preserve">
</t>
        </r>
      </text>
    </comment>
    <comment ref="C56" authorId="0" shapeId="0" xr:uid="{00000000-0006-0000-0100-00000E000000}">
      <text>
        <r>
          <rPr>
            <i/>
            <sz val="9"/>
            <color indexed="81"/>
            <rFont val="Tahoma"/>
            <family val="2"/>
          </rPr>
          <t>Vul hier soort activiteit/product in</t>
        </r>
        <r>
          <rPr>
            <sz val="9"/>
            <color indexed="81"/>
            <rFont val="Tahoma"/>
            <family val="2"/>
          </rPr>
          <t xml:space="preserve">
</t>
        </r>
      </text>
    </comment>
    <comment ref="D56" authorId="0" shapeId="0" xr:uid="{00000000-0006-0000-0100-00000F000000}">
      <text>
        <r>
          <rPr>
            <i/>
            <sz val="9"/>
            <color indexed="81"/>
            <rFont val="Tahoma"/>
            <family val="2"/>
          </rPr>
          <t>Vul hier het verwachte bereik in (ofwel het aantal verwachte  activiteiten/ deelnemers)</t>
        </r>
        <r>
          <rPr>
            <sz val="9"/>
            <color indexed="81"/>
            <rFont val="Tahoma"/>
            <family val="2"/>
          </rPr>
          <t xml:space="preserve">
</t>
        </r>
      </text>
    </comment>
    <comment ref="E56" authorId="0" shapeId="0" xr:uid="{00000000-0006-0000-0100-000010000000}">
      <text>
        <r>
          <rPr>
            <i/>
            <sz val="9"/>
            <color indexed="81"/>
            <rFont val="Tahoma"/>
            <family val="2"/>
          </rPr>
          <t>Vul hier de gerealiseerde aantallen/prestaties in (activiteiten/ deelnemers)</t>
        </r>
        <r>
          <rPr>
            <b/>
            <sz val="9"/>
            <color indexed="81"/>
            <rFont val="Tahoma"/>
            <family val="2"/>
          </rPr>
          <t xml:space="preserve">
</t>
        </r>
        <r>
          <rPr>
            <sz val="9"/>
            <color indexed="81"/>
            <rFont val="Tahoma"/>
            <family val="2"/>
          </rPr>
          <t xml:space="preserve">
</t>
        </r>
      </text>
    </comment>
    <comment ref="C67" authorId="0" shapeId="0" xr:uid="{00000000-0006-0000-0100-000011000000}">
      <text>
        <r>
          <rPr>
            <i/>
            <sz val="9"/>
            <color indexed="81"/>
            <rFont val="Tahoma"/>
            <family val="2"/>
          </rPr>
          <t>Vul hier soort activiteit/product in</t>
        </r>
        <r>
          <rPr>
            <sz val="9"/>
            <color indexed="81"/>
            <rFont val="Tahoma"/>
            <family val="2"/>
          </rPr>
          <t xml:space="preserve">
</t>
        </r>
      </text>
    </comment>
    <comment ref="D67" authorId="0" shapeId="0" xr:uid="{00000000-0006-0000-0100-000012000000}">
      <text>
        <r>
          <rPr>
            <i/>
            <sz val="9"/>
            <color indexed="81"/>
            <rFont val="Tahoma"/>
            <family val="2"/>
          </rPr>
          <t>Vul hier het verwachte bereik in (ofwel het aantal verwachte  activiteiten/ deelnemers)</t>
        </r>
        <r>
          <rPr>
            <sz val="9"/>
            <color indexed="81"/>
            <rFont val="Tahoma"/>
            <family val="2"/>
          </rPr>
          <t xml:space="preserve">
</t>
        </r>
      </text>
    </comment>
    <comment ref="E67" authorId="0" shapeId="0" xr:uid="{00000000-0006-0000-0100-000013000000}">
      <text>
        <r>
          <rPr>
            <i/>
            <sz val="9"/>
            <color indexed="81"/>
            <rFont val="Tahoma"/>
            <family val="2"/>
          </rPr>
          <t>Vul hier de gerealiseerde aantallen/prestaties in (activiteiten/ deelnemers)</t>
        </r>
        <r>
          <rPr>
            <sz val="9"/>
            <color indexed="81"/>
            <rFont val="Tahoma"/>
            <family val="2"/>
          </rPr>
          <t xml:space="preserve">
</t>
        </r>
      </text>
    </comment>
    <comment ref="C78" authorId="0" shapeId="0" xr:uid="{00000000-0006-0000-0100-000014000000}">
      <text>
        <r>
          <rPr>
            <i/>
            <sz val="9"/>
            <color indexed="81"/>
            <rFont val="Tahoma"/>
            <family val="2"/>
          </rPr>
          <t>Vul hier soort activiteit/product in</t>
        </r>
        <r>
          <rPr>
            <sz val="9"/>
            <color indexed="81"/>
            <rFont val="Tahoma"/>
            <family val="2"/>
          </rPr>
          <t xml:space="preserve">
</t>
        </r>
      </text>
    </comment>
    <comment ref="D78" authorId="0" shapeId="0" xr:uid="{00000000-0006-0000-0100-000015000000}">
      <text>
        <r>
          <rPr>
            <i/>
            <sz val="9"/>
            <color indexed="81"/>
            <rFont val="Tahoma"/>
            <family val="2"/>
          </rPr>
          <t>Vul hier het verwachte bereik in (ofwel het aantal verwachte  activiteiten/ deelnemers)</t>
        </r>
        <r>
          <rPr>
            <sz val="9"/>
            <color indexed="81"/>
            <rFont val="Tahoma"/>
            <family val="2"/>
          </rPr>
          <t xml:space="preserve">
</t>
        </r>
      </text>
    </comment>
    <comment ref="E78" authorId="0" shapeId="0" xr:uid="{00000000-0006-0000-0100-000016000000}">
      <text>
        <r>
          <rPr>
            <i/>
            <sz val="9"/>
            <color indexed="81"/>
            <rFont val="Tahoma"/>
            <family val="2"/>
          </rPr>
          <t>Vul hier de gerealiseerde aantallen/prestaties in (activiteiten/ deelnemers)</t>
        </r>
        <r>
          <rPr>
            <b/>
            <sz val="9"/>
            <color indexed="81"/>
            <rFont val="Tahoma"/>
            <family val="2"/>
          </rPr>
          <t xml:space="preserve">
</t>
        </r>
      </text>
    </comment>
    <comment ref="C89" authorId="0" shapeId="0" xr:uid="{00000000-0006-0000-0100-000017000000}">
      <text>
        <r>
          <rPr>
            <i/>
            <sz val="9"/>
            <color indexed="81"/>
            <rFont val="Tahoma"/>
            <family val="2"/>
          </rPr>
          <t>Vul hier soort activiteit/product in</t>
        </r>
        <r>
          <rPr>
            <sz val="9"/>
            <color indexed="81"/>
            <rFont val="Tahoma"/>
            <family val="2"/>
          </rPr>
          <t xml:space="preserve">
</t>
        </r>
      </text>
    </comment>
    <comment ref="D89" authorId="0" shapeId="0" xr:uid="{00000000-0006-0000-0100-000018000000}">
      <text>
        <r>
          <rPr>
            <i/>
            <sz val="9"/>
            <color indexed="81"/>
            <rFont val="Tahoma"/>
            <family val="2"/>
          </rPr>
          <t>Vul hier het verwachte bereik in (ofwel het aantal verwachte  activiteiten/ deelnemers)</t>
        </r>
        <r>
          <rPr>
            <sz val="9"/>
            <color indexed="81"/>
            <rFont val="Tahoma"/>
            <family val="2"/>
          </rPr>
          <t xml:space="preserve">
</t>
        </r>
      </text>
    </comment>
    <comment ref="E89" authorId="0" shapeId="0" xr:uid="{00000000-0006-0000-0100-000019000000}">
      <text>
        <r>
          <rPr>
            <i/>
            <sz val="9"/>
            <color indexed="81"/>
            <rFont val="Tahoma"/>
            <family val="2"/>
          </rPr>
          <t>Vul hier de gerealiseerde aantallen/prestaties in (activiteiten/ deelnemers)</t>
        </r>
        <r>
          <rPr>
            <sz val="9"/>
            <color indexed="81"/>
            <rFont val="Tahoma"/>
            <family val="2"/>
          </rPr>
          <t xml:space="preserve">
</t>
        </r>
      </text>
    </comment>
    <comment ref="C100" authorId="0" shapeId="0" xr:uid="{00000000-0006-0000-0100-00001A000000}">
      <text>
        <r>
          <rPr>
            <i/>
            <sz val="9"/>
            <color indexed="81"/>
            <rFont val="Tahoma"/>
            <family val="2"/>
          </rPr>
          <t>Vul hier soort activiteit/product in</t>
        </r>
      </text>
    </comment>
    <comment ref="D100" authorId="0" shapeId="0" xr:uid="{00000000-0006-0000-0100-00001B000000}">
      <text>
        <r>
          <rPr>
            <i/>
            <sz val="9"/>
            <color indexed="81"/>
            <rFont val="Tahoma"/>
            <family val="2"/>
          </rPr>
          <t>Vul hier het verwachte bereik in (ofwel het aantal verwachte  activiteiten/ deelnemers)</t>
        </r>
      </text>
    </comment>
    <comment ref="E100" authorId="0" shapeId="0" xr:uid="{00000000-0006-0000-0100-00001C000000}">
      <text>
        <r>
          <rPr>
            <i/>
            <sz val="9"/>
            <color indexed="81"/>
            <rFont val="Tahoma"/>
            <family val="2"/>
          </rPr>
          <t>Vul hier de gerealiseerde aantallen/prestaties in (activiteiten/ deelnemers)</t>
        </r>
        <r>
          <rPr>
            <sz val="9"/>
            <color indexed="81"/>
            <rFont val="Tahoma"/>
            <family val="2"/>
          </rPr>
          <t xml:space="preserve">
</t>
        </r>
      </text>
    </comment>
    <comment ref="C111" authorId="0" shapeId="0" xr:uid="{00000000-0006-0000-0100-00001D000000}">
      <text>
        <r>
          <rPr>
            <i/>
            <sz val="9"/>
            <color indexed="81"/>
            <rFont val="Tahoma"/>
            <family val="2"/>
          </rPr>
          <t>Vul hier soort activiteit/product in</t>
        </r>
      </text>
    </comment>
    <comment ref="D111" authorId="0" shapeId="0" xr:uid="{00000000-0006-0000-0100-00001E000000}">
      <text>
        <r>
          <rPr>
            <i/>
            <sz val="9"/>
            <color indexed="81"/>
            <rFont val="Tahoma"/>
            <family val="2"/>
          </rPr>
          <t>Vul hier het verwachte bereik in (ofwel het aantal verwachte  activiteiten/ deelnemers)</t>
        </r>
        <r>
          <rPr>
            <sz val="9"/>
            <color indexed="81"/>
            <rFont val="Tahoma"/>
            <family val="2"/>
          </rPr>
          <t xml:space="preserve">
</t>
        </r>
      </text>
    </comment>
    <comment ref="E111" authorId="0" shapeId="0" xr:uid="{00000000-0006-0000-0100-00001F000000}">
      <text>
        <r>
          <rPr>
            <i/>
            <sz val="9"/>
            <color indexed="81"/>
            <rFont val="Tahoma"/>
            <family val="2"/>
          </rPr>
          <t>Vul hier de gerealiseerde aantallen/prestaties in (activiteiten/ deelnemers)</t>
        </r>
        <r>
          <rPr>
            <sz val="9"/>
            <color indexed="81"/>
            <rFont val="Tahoma"/>
            <family val="2"/>
          </rPr>
          <t xml:space="preserve">
</t>
        </r>
      </text>
    </comment>
  </commentList>
</comments>
</file>

<file path=xl/sharedStrings.xml><?xml version="1.0" encoding="utf-8"?>
<sst xmlns="http://schemas.openxmlformats.org/spreadsheetml/2006/main" count="414" uniqueCount="245">
  <si>
    <t>Activiteit/ dienst/product</t>
  </si>
  <si>
    <t>LASTEN</t>
  </si>
  <si>
    <t>BATEN</t>
  </si>
  <si>
    <t xml:space="preserve">Begroot </t>
  </si>
  <si>
    <t>Kostensoorten</t>
  </si>
  <si>
    <t>Begroot</t>
  </si>
  <si>
    <t xml:space="preserve"> Opbrengstsoort</t>
  </si>
  <si>
    <t>1. Personeelskosten direct</t>
  </si>
  <si>
    <t>2. Personeelskosten overhead</t>
  </si>
  <si>
    <t>3. Vrijwilligerskosten</t>
  </si>
  <si>
    <t>4. Huisvestingskosten</t>
  </si>
  <si>
    <t>5. Organisatiekosten **</t>
  </si>
  <si>
    <t>6. Uitvoeringskosten**</t>
  </si>
  <si>
    <t xml:space="preserve">7. Afschrijvingskosten </t>
  </si>
  <si>
    <t>8. Overige uitgaven**</t>
  </si>
  <si>
    <t>subtotaal</t>
  </si>
  <si>
    <t>TOTAAL</t>
  </si>
  <si>
    <t xml:space="preserve">* voor sommige afrekeningen is een aantal aanvullende kengetallen gebruikelijk (b.v. speelhuizen). </t>
  </si>
  <si>
    <t xml:space="preserve">TOTAAL </t>
  </si>
  <si>
    <t xml:space="preserve">ACTIVITEIT 1 </t>
  </si>
  <si>
    <t>ACTIVITEIT 2</t>
  </si>
  <si>
    <t>ACTIVITEIT 3</t>
  </si>
  <si>
    <t>ACTIVITEIT 4</t>
  </si>
  <si>
    <t>ACTIVITEIT 5</t>
  </si>
  <si>
    <t>ACTIVITEIT 6</t>
  </si>
  <si>
    <t xml:space="preserve">ACTIVITEIT 7 </t>
  </si>
  <si>
    <t>ACTIVITEIT 8</t>
  </si>
  <si>
    <t>ACTIVITEIT 9</t>
  </si>
  <si>
    <t>ACTIVITEIT 10</t>
  </si>
  <si>
    <t xml:space="preserve">in € </t>
  </si>
  <si>
    <t xml:space="preserve">ACTIVA / DEBET </t>
  </si>
  <si>
    <t>PASSIVA / CREDIT</t>
  </si>
  <si>
    <t>1.</t>
  </si>
  <si>
    <t xml:space="preserve">Vaste activa </t>
  </si>
  <si>
    <t>3.</t>
  </si>
  <si>
    <t>Eigen vermogen</t>
  </si>
  <si>
    <t>1.2</t>
  </si>
  <si>
    <t>Materiële vaste activa</t>
  </si>
  <si>
    <t>3.1</t>
  </si>
  <si>
    <t>Reserves</t>
  </si>
  <si>
    <t>1.2.1</t>
  </si>
  <si>
    <t>Inventaris</t>
  </si>
  <si>
    <t>3.1.1</t>
  </si>
  <si>
    <t>Algemene reserve</t>
  </si>
  <si>
    <t>Gebouwen</t>
  </si>
  <si>
    <t>3.1.2</t>
  </si>
  <si>
    <t>Bestemmingsreserve(s)</t>
  </si>
  <si>
    <t>Terreinen</t>
  </si>
  <si>
    <t>3.1.4</t>
  </si>
  <si>
    <t>Herwaarderingsreserve(s)</t>
  </si>
  <si>
    <t>Machines</t>
  </si>
  <si>
    <t>Overige reserves</t>
  </si>
  <si>
    <t>Wagenpark</t>
  </si>
  <si>
    <t>Totaal reserves</t>
  </si>
  <si>
    <t xml:space="preserve">Totaal materiële vaste activa </t>
  </si>
  <si>
    <t>Saldo resultatenrekening</t>
  </si>
  <si>
    <t xml:space="preserve">Overig vaste activa </t>
  </si>
  <si>
    <t>Winst</t>
  </si>
  <si>
    <t>(vul naam balanspost in)</t>
  </si>
  <si>
    <t xml:space="preserve">Totaal overige vaste activa </t>
  </si>
  <si>
    <t>Totaal saldo resultatenrekening</t>
  </si>
  <si>
    <t>Totaal vaste activa</t>
  </si>
  <si>
    <t>Overig eigen vermogen</t>
  </si>
  <si>
    <t>2.</t>
  </si>
  <si>
    <t>Vlottende activa</t>
  </si>
  <si>
    <t>2.1</t>
  </si>
  <si>
    <t>Voorraden</t>
  </si>
  <si>
    <t xml:space="preserve">Totaal overig eigen vermogen </t>
  </si>
  <si>
    <t>Totaal voorraden</t>
  </si>
  <si>
    <t>Totaal eigen vermogen</t>
  </si>
  <si>
    <t>2.2</t>
  </si>
  <si>
    <t>Vorderingen</t>
  </si>
  <si>
    <t>4.</t>
  </si>
  <si>
    <t>Voorzieningen</t>
  </si>
  <si>
    <t>2.2.1</t>
  </si>
  <si>
    <t>4.1</t>
  </si>
  <si>
    <t>2.2.2</t>
  </si>
  <si>
    <t>Totaal voorzieningen</t>
  </si>
  <si>
    <t>5.</t>
  </si>
  <si>
    <t>Vreemd vermogen</t>
  </si>
  <si>
    <t>Totaal vorderingen</t>
  </si>
  <si>
    <t>5.1</t>
  </si>
  <si>
    <t>Lang vreemd vermogen</t>
  </si>
  <si>
    <t>5.1.1</t>
  </si>
  <si>
    <t>Hypothecaire lening</t>
  </si>
  <si>
    <t>2.3</t>
  </si>
  <si>
    <t>Liquide middelen</t>
  </si>
  <si>
    <t>5.1.2</t>
  </si>
  <si>
    <t>Lening</t>
  </si>
  <si>
    <t>2.3.1</t>
  </si>
  <si>
    <t>Betaalrekeningen</t>
  </si>
  <si>
    <t>5.1.3</t>
  </si>
  <si>
    <t>2.3.2</t>
  </si>
  <si>
    <t>Spaarrekeningen</t>
  </si>
  <si>
    <t>2.3.3</t>
  </si>
  <si>
    <t>Kas/ contant</t>
  </si>
  <si>
    <t>Totaal lang vreemd vermogen</t>
  </si>
  <si>
    <t>Totaal liquide middelen</t>
  </si>
  <si>
    <t>5.2</t>
  </si>
  <si>
    <t>Kort vreemd vermogen</t>
  </si>
  <si>
    <t>5.2.1</t>
  </si>
  <si>
    <t>2.4</t>
  </si>
  <si>
    <t xml:space="preserve">Overig vlottende activa </t>
  </si>
  <si>
    <t>5.2.2</t>
  </si>
  <si>
    <t>Crediteuren</t>
  </si>
  <si>
    <t>2.4.1</t>
  </si>
  <si>
    <t>5.2.3</t>
  </si>
  <si>
    <t>5.2.4</t>
  </si>
  <si>
    <t xml:space="preserve">Totaal overige vlottende activa </t>
  </si>
  <si>
    <t>Totaal vlottende activa</t>
  </si>
  <si>
    <t>Totaal kort vreemd vermogen</t>
  </si>
  <si>
    <t>TOTAAL ACTIVA</t>
  </si>
  <si>
    <t>Totaal vreemd vermogen</t>
  </si>
  <si>
    <t>TOTAAL PASSIVA</t>
  </si>
  <si>
    <t>Begroting (voorgenomen kosten en baten)</t>
  </si>
  <si>
    <t>Financieel verslag (gerealiseerde kosten en baten)</t>
  </si>
  <si>
    <t xml:space="preserve">Balans </t>
  </si>
  <si>
    <t>Overige vorderingen</t>
  </si>
  <si>
    <t>Overlopende activa</t>
  </si>
  <si>
    <t>Totale lasten</t>
  </si>
  <si>
    <t>Overige kortlopende schulden</t>
  </si>
  <si>
    <t>Belastingen en sociale verzek.</t>
  </si>
  <si>
    <t>2.2.3</t>
  </si>
  <si>
    <t>2.2.4</t>
  </si>
  <si>
    <t>4. Zijn de afschrijvingskosten van eventuele materiele vaste activa zoals een eigen gebouw, een auto, een computer, meubilair  opgenomen?</t>
  </si>
  <si>
    <t>3. Is de verhouding tussen organisatiekosten en overige kosten acceptabel? Richtlijn maximaal 7% organisatiekosten.</t>
  </si>
  <si>
    <t>2. Is de verhouding directe en indirecte (=overhead) personeelskosten acceptabel? Een richtlijn hiervoor is dat de indirect personeelskosten maximaal 25% zijn.</t>
  </si>
  <si>
    <t>1. Is voldaan aan inspanningsverplichting om voor ten minste 10 % van het te verstrekken subsidie bedrag andere fondsen te werven?</t>
  </si>
  <si>
    <r>
      <t xml:space="preserve">Om te zorgen dat wij de informatie krijgen die we nodig hebben staan op de website de formats voor bovenstaande documenten.
</t>
    </r>
    <r>
      <rPr>
        <b/>
        <sz val="11"/>
        <color theme="1"/>
        <rFont val="Calibri"/>
        <family val="2"/>
        <scheme val="minor"/>
      </rPr>
      <t>Aandachtspunten beoordeling begroting/financieel verslag:</t>
    </r>
    <r>
      <rPr>
        <sz val="11"/>
        <color theme="1"/>
        <rFont val="Calibri"/>
        <family val="2"/>
        <scheme val="minor"/>
      </rPr>
      <t xml:space="preserve"> van belang voor het al dan niet toekennen en voor het bepalen van de hoogte van de te verlenen en vast te stellen subsidie:
</t>
    </r>
  </si>
  <si>
    <t>Aan te leveren bij aanvraag *</t>
  </si>
  <si>
    <t>* bij een eerste aanvraag moeten de jaarrekening en de balans van het voorgaande jaar worden toegevoegd</t>
  </si>
  <si>
    <t>Begroting/financieel verslag</t>
  </si>
  <si>
    <t>Inspanningsverplichting</t>
  </si>
  <si>
    <t>Subsidie gemeente Zoetermeer</t>
  </si>
  <si>
    <t>Totale personeelskosten</t>
  </si>
  <si>
    <t xml:space="preserve">Indirecte personeelskosten/overhead </t>
  </si>
  <si>
    <t>Maximaal 7%</t>
  </si>
  <si>
    <t>Organisatiekosten</t>
  </si>
  <si>
    <t>Afschrijvingskosten</t>
  </si>
  <si>
    <t>hoger dan 0</t>
  </si>
  <si>
    <t>Jaaromzet</t>
  </si>
  <si>
    <t>Liquiditeitsratio</t>
  </si>
  <si>
    <t>Realisatie</t>
  </si>
  <si>
    <t xml:space="preserve">Boek/ kalenderjaar </t>
  </si>
  <si>
    <t>Jaar T = het boek/kalenderjaar waarop de subsidie betrekking heeft (alleen van toepassing bij subsidieaanvragen &gt; € 50.000)</t>
  </si>
  <si>
    <t xml:space="preserve">** nader specificeren in een  toelichting bij de begroting </t>
  </si>
  <si>
    <t>Boek/ kalenderjaar</t>
  </si>
  <si>
    <t>Boek/ kalenderjaar*</t>
  </si>
  <si>
    <t>*Boekjaar: januari t/m december of Kalenderjaar: september t/m augustus</t>
  </si>
  <si>
    <t>3.1.3</t>
  </si>
  <si>
    <t xml:space="preserve">Realisatie </t>
  </si>
  <si>
    <t xml:space="preserve">Toelichting </t>
  </si>
  <si>
    <t>Totaalbedrag eigen inkomsten&amp;subsidie derden</t>
  </si>
  <si>
    <t>Indirecte personeelskosten/overhead</t>
  </si>
  <si>
    <t>Balans*</t>
  </si>
  <si>
    <t>Jaar T - 1  = realisatie voorgaand boek/kalenderjaar (alleen van toepassing bij de afrekening/vaststelling van subsidies &gt; € 50.000)</t>
  </si>
  <si>
    <t xml:space="preserve">***toelichten of subsidie derden al toegezegd is of alleen aangevraagd is </t>
  </si>
  <si>
    <t>=&gt; Boekjaar: januari t/m december of Kalenderjaar: september t/m augustus</t>
  </si>
  <si>
    <t xml:space="preserve">Overlopende passiva </t>
  </si>
  <si>
    <t>1.1</t>
  </si>
  <si>
    <t>1.1.1</t>
  </si>
  <si>
    <t>1.1.2</t>
  </si>
  <si>
    <t>1.1.3</t>
  </si>
  <si>
    <t>1.1.4</t>
  </si>
  <si>
    <t>1.1.5</t>
  </si>
  <si>
    <t>3.2</t>
  </si>
  <si>
    <t>3.2.1</t>
  </si>
  <si>
    <t>3.3</t>
  </si>
  <si>
    <t>3.3.1</t>
  </si>
  <si>
    <t>Te betalen belastingen, sociale lasten &amp; pensioenen</t>
  </si>
  <si>
    <t>Aan te leveren vaststelling (subsidies van meer dan € 50.000)</t>
  </si>
  <si>
    <r>
      <rPr>
        <b/>
        <sz val="14"/>
        <color theme="1"/>
        <rFont val="Calibri"/>
        <family val="2"/>
        <scheme val="minor"/>
      </rPr>
      <t>Beoordeling financiële gegevens bij subsidieaanvraag en verantwoording.</t>
    </r>
    <r>
      <rPr>
        <b/>
        <sz val="11"/>
        <color theme="1"/>
        <rFont val="Calibri"/>
        <family val="2"/>
        <scheme val="minor"/>
      </rPr>
      <t xml:space="preserve"> </t>
    </r>
    <r>
      <rPr>
        <sz val="11"/>
        <color theme="1"/>
        <rFont val="Calibri"/>
        <family val="2"/>
        <scheme val="minor"/>
      </rPr>
      <t xml:space="preserve">
Het beoordelen van de subsidieaanvragen- en afrekeningen is belegd bij de beleidsmedewerkers/netwerkregisseurs van de vakafdelingen. De businessadviseur adviseert bij complexe subsidieaanvragen en ondersteunt de vakafdeling om het kennisniveau op peil te brengen en houden.
Bij de beoordeling van een subsidieaanvraag- en afrekening is de hoofdvraag altijd of een instelling bijdraagt/ heeft bijgedragen aan de maatschappelijke doelen/effecten die de gemeente wilt verwezenlijken. Hiervoor gebruiken de beleidsmedewerkers/ netwerkregisseurs het afwegingsformulier met bijbehorende beoordelingssystematiek (puntensysteem). Daarnaast is het van belang eenvoudig een financiële beoordeling te kunnen uitvoeren. Het gaat daarbij om de volgende stukken :
</t>
    </r>
  </si>
  <si>
    <t>3. Bestaat het risico dat de organisatie niet aan haar kortlopende betalingsverplichtingen kan voldoen en daardoor in de problemen komt. Dit risico bestaat als de waarde van de voorraden, nog te innen facturen en liquide middelen meerdere jaren achtereen minder is dan de som van het kort vreemd vermogen (Liquiditeitsratio). De ratio is goed bij 1 of hoger.</t>
  </si>
  <si>
    <r>
      <rPr>
        <b/>
        <sz val="11"/>
        <color theme="1"/>
        <rFont val="Calibri"/>
        <family val="2"/>
        <scheme val="minor"/>
      </rPr>
      <t xml:space="preserve">Aandachtspunten beoordeling balans: </t>
    </r>
    <r>
      <rPr>
        <sz val="11"/>
        <color theme="1"/>
        <rFont val="Calibri"/>
        <family val="2"/>
        <scheme val="minor"/>
      </rPr>
      <t xml:space="preserve">van belang voor het al dan niet continueren van de subsidie in een volgend jaar of het beoordelen van een nog onbekende aanvrager
Zoals bij het exploitatieoverzicht het resultaat wordt berekend door de kosten in mindering te brengen op de opbrengsten, zo wordt in de balans het eigen vermogen berekend door van alle bezittingen de schulden af te trekken: Bezittingen - Schulden= Vermogen. LET OP! Beoordeling van de balans staat niet los van de inhoud. De hieronder genoemde grenswaarden/criteria hoeven niet per se te gelden voor alle organisaties maar vervullen vooral een signaalfunctie.
</t>
    </r>
  </si>
  <si>
    <t>Minimaal 10%</t>
  </si>
  <si>
    <t xml:space="preserve">*De balans is onderdeel van een jaarrekening. Dit wordt ingeleverd bij de verantwoording/ eindafrekening van subsidies &gt; € 50.000. De ratio's zijn alleen gebaseerd op realisatie cijfers. Deze ratio's moeten daarom vergeleken worden met de realisatie van het voorgaande jaar </t>
  </si>
  <si>
    <t xml:space="preserve">Kort vreemd vermogen </t>
  </si>
  <si>
    <t>Resultaat</t>
  </si>
  <si>
    <t>Debiteuren</t>
  </si>
  <si>
    <t>3.2.2</t>
  </si>
  <si>
    <r>
      <t xml:space="preserve">Verlies </t>
    </r>
    <r>
      <rPr>
        <sz val="8"/>
        <color theme="1"/>
        <rFont val="Calibri"/>
        <family val="2"/>
        <scheme val="minor"/>
      </rPr>
      <t>(als negatief bedrag noteren)</t>
    </r>
  </si>
  <si>
    <t xml:space="preserve">Overig lang vreemd vermogen </t>
  </si>
  <si>
    <t>5.2.5</t>
  </si>
  <si>
    <t xml:space="preserve">Overig kort vreemd vermogen </t>
  </si>
  <si>
    <t>2. Is het eigen vermogen zo klein (minder dan 10% van de totale jaaromzet)  dat het voortbestaan van de organisatie in gevaar is (weerstandsvermogen)</t>
  </si>
  <si>
    <t>Weerstandsvermogen</t>
  </si>
  <si>
    <t>Minimaal een ratio van 1</t>
  </si>
  <si>
    <r>
      <t>Begroot</t>
    </r>
    <r>
      <rPr>
        <b/>
        <vertAlign val="superscript"/>
        <sz val="12"/>
        <color theme="1"/>
        <rFont val="Calibri"/>
        <family val="2"/>
        <scheme val="minor"/>
      </rPr>
      <t>1</t>
    </r>
  </si>
  <si>
    <r>
      <t>Realisatie</t>
    </r>
    <r>
      <rPr>
        <b/>
        <vertAlign val="superscript"/>
        <sz val="12"/>
        <color theme="1"/>
        <rFont val="Calibri"/>
        <family val="2"/>
        <scheme val="minor"/>
      </rPr>
      <t>2</t>
    </r>
  </si>
  <si>
    <r>
      <rPr>
        <vertAlign val="superscript"/>
        <sz val="11"/>
        <color theme="1"/>
        <rFont val="Arial"/>
        <family val="2"/>
      </rPr>
      <t>2</t>
    </r>
    <r>
      <rPr>
        <sz val="11"/>
        <color theme="1"/>
        <rFont val="Arial"/>
        <family val="2"/>
      </rPr>
      <t>. Jaar Tr  = De realisatie cijfers van het boek/kalenderjaar waarop de subsidie betrekking heeft (alleen van toepassing bij subsidieaanvragen en afrekeningen/vaststellingen &gt; € 50.000)</t>
    </r>
  </si>
  <si>
    <t>Groter dan 0 % en maximaal 25%</t>
  </si>
  <si>
    <t>Voor de beoordeling van de balans kan bijgevoegd template gebruikt worden, dat automatisch ingevuld wordt met de gegevens uit de balans (of zelf in te vullen als de aanvrager het format niet heeft gebruikt).  Het format berekent dan de kengetallen/verhoudingscijfers zoals boven omschreven en signaleert zo mogelijke problemen (code groen of rood, en grijs wanneer ongeldig). Zo nodig kan dan hierover overleg met de businessadviseur gepleegd worden.</t>
  </si>
  <si>
    <t xml:space="preserve">FORMAT BALANS (t.b.v. de subsidievaststelling) </t>
  </si>
  <si>
    <t xml:space="preserve">Is de verhouding directe en indirecte (=overhead) personeelskosten acceptabel? </t>
  </si>
  <si>
    <t>Zijn de organisatiekosten acceptabel t.o.v. de totale lasten?</t>
  </si>
  <si>
    <t>Signaleringswaarde</t>
  </si>
  <si>
    <t xml:space="preserve">Is aan de inspanningsverplichting voldaan om voor ten minste 10 % van het te verstrekken subsidie bedrag andere inkomsten te werven? </t>
  </si>
  <si>
    <t xml:space="preserve">Voorts heeft een aanvrager de inspanningsverplichting om voor de uit te voeren activiteiten ook op andere manier dan door gemeentelijke subsidie, inkomsten te verwerven. Dit voor ten minste 10 % van het te verstrekken subsidie bedrag
</t>
  </si>
  <si>
    <t xml:space="preserve">Indien 0% dan is er geen overhead ingevuld, dus ongeldig (=grijs cursief doorgestreept). Het is acceptabel als overhead maximaal 25% is van de totale personeelskosten </t>
  </si>
  <si>
    <t>Onder organisatiekosten vallen o.a. kantoormateriaal, verzekeringen, kopieerkosten, drukwerk, telefoon- en internetkosten, promotiekosten, ondersteuningsorganisatie/P&amp;O etc.  Signaleringswaarde van maximaal 7% is acceptabel</t>
  </si>
  <si>
    <r>
      <t>Zijn de afschrijvingskosten van eventuele materi</t>
    </r>
    <r>
      <rPr>
        <b/>
        <sz val="9"/>
        <rFont val="Calibri"/>
        <family val="2"/>
      </rPr>
      <t>ë</t>
    </r>
    <r>
      <rPr>
        <b/>
        <sz val="9"/>
        <rFont val="Gill Sans MT"/>
        <family val="2"/>
      </rPr>
      <t>le vaste activa zoals een eigen gebouw, een auto, een computer, meubilair  opgenomen?</t>
    </r>
  </si>
  <si>
    <t xml:space="preserve">Indien een organisate vaste activa heeft (zie de balans) dan betekent dit dat deze activa door de jaren heen in waarde verminderen en dus afgeschreven moeten worden. Hiervoor worden jaarlijkse  afschrijvingskosten opgenomen in de begroting. </t>
  </si>
  <si>
    <t>Heeft de organisatie op korte termijn (een jaar) voldoende geld beschikbaar om aan hun betalingsverplichtingen te kunnen voldoen?</t>
  </si>
  <si>
    <t xml:space="preserve">
De liquiditeit geeft de verhouding aan tussen het geld dat de organisatie op korte termijn beschikbaar heeft en wat ze op korte termijn moet betalen. Organisaties met een liquiditeit onder de signaleringswaarde van 1,0 kunnen de betalingsverplichtingen mogelijk niet voldoen. Dat wil echter niet zeggen dat zij direct in betalingsproblemen verkeren. Dat hangt af van de mogelijkheden die een organisatie heeft om geld vrij te maken, bijvoorbeeld door bezittingen te verkopen of door roodstand op de betaalrekening. De specifieke financiële situatie van een organisatie bepaalt of de lage liquiditeit leidt tot een acuut financieel probleem</t>
  </si>
  <si>
    <t>Minimaal 10% en Maximaal 25%</t>
  </si>
  <si>
    <t>1. Is het eigen vermogen zo groot (meer dan 25% van de totale lasten)  dat subsidie overbodig is (weerstandsvermogen)</t>
  </si>
  <si>
    <t xml:space="preserve">Is het eigen vermogen acceptabel (niet te hoog en niet te laag)? </t>
  </si>
  <si>
    <t xml:space="preserve">Rentabiliteit </t>
  </si>
  <si>
    <t xml:space="preserve">Totale baten </t>
  </si>
  <si>
    <t xml:space="preserve">Tussen de 0% en 5% </t>
  </si>
  <si>
    <t>Het verschil tussen de opbrengsten/ baten en de kosten/lasten op de begroting is het resultaat. Als de kosten hoger zijn dan de opbrengsten, is het resultaat negatief. Om te kunnen beoordelen of het resultaat relatief groot of klein is, neemt men de verhouding tussen het resultaat en de totale baten. Dit wordt de rentabiliteit genoemd. Idealiter zijn voor de gesubsidieerde organisaties de kosten en opbrengsten op langere termijn met elkaar in evenwicht en is de rentabiliteit gemiddeld tussen de 0 en 5%. Aangezien het bij de subsidieaanvragen meestal gaat om instellingen zonder winstoogmerk is het niet de bedoeling dat de rentabiliteit van de activiteiten veel hoger ligt dan 5%. Indien dit het geval is, dan is het de vraag of de gemeente hier subsidie voor wilt geven, De tegenhanger is een negatieve rentabiliteit. Ook dit is niet gewenst.</t>
  </si>
  <si>
    <t xml:space="preserve">Zijn de kosten en opbrengsten van de gesubsidieerde activiteiten in evenwicht? Ofwel is het resultaat van de activiteiten nul of positief? </t>
  </si>
  <si>
    <t xml:space="preserve">6. Zijn de personeelskosten per fte/per client of deelnemer acceptabel (t.o.v. vergelijkbare organisaties) </t>
  </si>
  <si>
    <t xml:space="preserve">5. Is de verhouding tussen de kosten en opbrengsten van de activiteiten in evenwicht of positief (rentabiliteit)? </t>
  </si>
  <si>
    <t>Bij de verlening van een subsidie kan het college rekening houden met het eigen vermogen van de subsidieaanvrager. Een eigen financieel vermogen van 10% van de totale jaaromzet wordt als weerstandsvermogen aangemerkt en bij de beoordeling van de hoogte van het te verlenen subsidiebedrag buiten beschouwing gelaten. Het weerstandsvermogen geeft aan hoe lang een organisatie  kan blijven voortbestaan bij tegenvallende inkomsten. Minstens 10% weerstandsvermogen is nodig om de continuiteit van de organisatie te waarborgen. Als dit vermogen echter veel hoger is dan 25% dan kan dit betekenen dat de organisatie de subsidie van de gemeente wellicht helemaal niet nodig heeft omdat de organisatie zelf over veel eigen vermogen beschikt.</t>
  </si>
  <si>
    <t xml:space="preserve">Aantal activiteiten /deelnemers </t>
  </si>
  <si>
    <t xml:space="preserve">7. Overige inkomsten ** </t>
  </si>
  <si>
    <t>2. Subsidie derden***</t>
  </si>
  <si>
    <t xml:space="preserve">3. Entree gelden/ cursusgelden </t>
  </si>
  <si>
    <t>4. Contributies</t>
  </si>
  <si>
    <t>5. Eigen bijdrage deelnemers</t>
  </si>
  <si>
    <t xml:space="preserve">6. Opbrengst acties/sponsering </t>
  </si>
  <si>
    <t>1. Subsidie gemeente Zoetermeer</t>
  </si>
  <si>
    <r>
      <t xml:space="preserve">Jaaromzet/ Totale baten 
 </t>
    </r>
    <r>
      <rPr>
        <sz val="9"/>
        <color theme="1"/>
        <rFont val="Calibri"/>
        <family val="2"/>
        <scheme val="minor"/>
      </rPr>
      <t>( Vul in vanuit de Staat van Baten en lasten uit de Jaarrekening )</t>
    </r>
  </si>
  <si>
    <t>6. Activiteiten/uitvoeringskosten**</t>
  </si>
  <si>
    <t xml:space="preserve">Resultaat </t>
  </si>
  <si>
    <t>Totale kosten per activiteit/deelnemer</t>
  </si>
  <si>
    <t xml:space="preserve">% Afwijking baten realisatie vs begroot  </t>
  </si>
  <si>
    <t xml:space="preserve">% Afwijking lasten realisatie vs begroot </t>
  </si>
  <si>
    <t xml:space="preserve">AANVULLENDE ANALYSES </t>
  </si>
  <si>
    <t xml:space="preserve">Begrote resultaat per activiteit/ product </t>
  </si>
  <si>
    <t xml:space="preserve">Rentabiliteit 
(realisatie )  </t>
  </si>
  <si>
    <t xml:space="preserve">Rentabiliteit 
(begroot)  </t>
  </si>
  <si>
    <t xml:space="preserve">Gerealiseerde resultaat per activiteit/ product </t>
  </si>
  <si>
    <t xml:space="preserve">Kosten per product/ activiteit  (begroot)  </t>
  </si>
  <si>
    <t xml:space="preserve">Kosten per product/ activiteit  (realisatie )  </t>
  </si>
  <si>
    <t xml:space="preserve">Afhankelijkheid ratio   (begroot) </t>
  </si>
  <si>
    <t xml:space="preserve">Afhankelijkheid ratio   (realisatie ) </t>
  </si>
  <si>
    <t xml:space="preserve">RATIO ANALYSE  </t>
  </si>
  <si>
    <t>U hoeft uiteraard alleen de posten (Witte cellen) in te vullen die voor u van toepassing zijn</t>
  </si>
  <si>
    <r>
      <rPr>
        <b/>
        <sz val="11"/>
        <color theme="1"/>
        <rFont val="Calibri"/>
        <family val="2"/>
        <scheme val="minor"/>
      </rPr>
      <t>ACTIVA</t>
    </r>
    <r>
      <rPr>
        <sz val="11"/>
        <color theme="1"/>
        <rFont val="Calibri"/>
        <family val="2"/>
        <scheme val="minor"/>
      </rPr>
      <t xml:space="preserve"> 
De activa zijn de bezittingen van een instelling. De waarde van de activa is terug te vinden op de linkerzijde (de actiefzijde of debetzijde) van de balans
</t>
    </r>
    <r>
      <rPr>
        <u/>
        <sz val="11"/>
        <color theme="1"/>
        <rFont val="Calibri"/>
        <family val="2"/>
        <scheme val="minor"/>
      </rPr>
      <t>1. Vaste activa</t>
    </r>
    <r>
      <rPr>
        <sz val="11"/>
        <color theme="1"/>
        <rFont val="Calibri"/>
        <family val="2"/>
        <scheme val="minor"/>
      </rPr>
      <t xml:space="preserve">
Vaste activa zijn kapitaalgoederen die langer dan één jaar meegaan. 
1.1. Materiële vaste activa
De vaste activa die bestaan uit tastbare kapitaalgoederen. Hieronder vallen zaken als gebouwen en machines.
1.1.1. Inventaris
De goederen die worden gebruikt voor het uitoefenen van de activiteiten/werkzaamheden. Bijvoorbeeld: een bureau, vergadertafel en een bureaustoel.
1.1.2. Gebouwen
Het eigendomspand/ investeringen in het pand, waarmee de activiteiten van de instelling worden gefaciliteerd.
1.1.3. Terreinen
De (investering in) terreinen, waarmee de activiteiten van de instelling worden ondersteund.
1.1.4. Machines
De machines die nodig zijn om de activiteiten uit te voeren.
1.1.5. Wagenpark
De bedrijfsauto in eigendom of in een financial lease constructie.
1.2. Overige vaste activa
Overige kapitaalgoederen die langer dan één jaar meegaan.
</t>
    </r>
    <r>
      <rPr>
        <u/>
        <sz val="11"/>
        <color theme="1"/>
        <rFont val="Calibri"/>
        <family val="2"/>
        <scheme val="minor"/>
      </rPr>
      <t>2. Vlottende activa</t>
    </r>
    <r>
      <rPr>
        <sz val="11"/>
        <color theme="1"/>
        <rFont val="Calibri"/>
        <family val="2"/>
        <scheme val="minor"/>
      </rPr>
      <t xml:space="preserve">
Vlottende activa zijn bezittingen van een instelling waarin het vermogen voor een periode korter dan een jaar is vastgelegd. 
2.1. Voorraden 
Aangekochte goederen welke worden verkocht, bewerkt of geproduceerd. 
Voorbeelden: dranken en etenswaren, brochures, folders etc.
2.2. Vorderingen
Het totaal aan openstaande posten en vooruitbetaalde kosten.
2.2.1. Debiteuren
Debiteuren zijn afnemers van een instelling die hun rekening nog moeten betalen. In de
balans van een instelling staat het totaal van de nog niet betaalde rekeningen
opgenomen onder de post debiteuren. Het is een tegoed van de instelling, en staat dus aan de actiefzijde van de balans.
Bijvoorbeeld: nog te ontvangen rente.
2.2.2. Belastingen en sociale verzekeringen
Vorderingen die nog open staan voor belastingen en sociale verzekeringen.
Voorbeeld: terug te vorderen BTW
2.2.3. Overige vorderingen
Overige vorderingen van een instelling.
2.2.4. Overlopende activa
Een instelling die nog vordering (anders dan een rekening) heeft op een andere onderneming of persoon.
Voorbeeld: een rekening die al betaald is voor producten welke in het volgende jaar worden geleverd.
2.3. Liquide middelen
Het totaal van middelen die een instelling onmiddellijk kan aanwenden om betalingen te verrichten.  
2.3.1. Betaalrekeningen
Het bedrag wat de instelling op de bank heeft staan om haar activiteiten te kunnen bekostigen.
2.3.2. Spaarrekeningen
Het bedrag wat de instelling op de rekening heeft staan om te sparen voor de realisatie van toekomstige activiteiten.
2.3.3. Contant/ Kasgeld
Het bedrag wat de instelling in de kas/contant heeft.
2.4. Overige vlottende activa
Overige bezittingen van een instelling waarin het vermogen voor een periode korter dan een jaar is vastgelegd
</t>
    </r>
    <r>
      <rPr>
        <b/>
        <sz val="11"/>
        <color theme="1"/>
        <rFont val="Calibri"/>
        <family val="2"/>
        <scheme val="minor"/>
      </rPr>
      <t>PASSIVA</t>
    </r>
    <r>
      <rPr>
        <sz val="11"/>
        <color theme="1"/>
        <rFont val="Calibri"/>
        <family val="2"/>
        <scheme val="minor"/>
      </rPr>
      <t xml:space="preserve">
De activa (bezittingen) van een instelling worden gefinancierd met kapitaal uit diverse
bronnen. Dit kapitaal noemt men de passiva. Deze staan opgesomd aan de rechterzijde (de
passiefzijde of creditzijde) van de balans. 
Dit is het totaal van het eigen vermogen en het vreemd vermogen, ofwel het balanstotaal
</t>
    </r>
    <r>
      <rPr>
        <u/>
        <sz val="11"/>
        <color theme="1"/>
        <rFont val="Calibri"/>
        <family val="2"/>
        <scheme val="minor"/>
      </rPr>
      <t>3. Eigen vermogen</t>
    </r>
    <r>
      <rPr>
        <sz val="11"/>
        <color theme="1"/>
        <rFont val="Calibri"/>
        <family val="2"/>
        <scheme val="minor"/>
      </rPr>
      <t xml:space="preserve">
Het eigen vermogen bestaat uit reserves (ingehouden resultaat). Anders gezegd: het verschil tussen bezittingen en schulden (ofwel de totale activa en het vreemd vermogen). De resultaatreserve is het deel van de reserves van een instelling dat is gevormd door niet uitgekeerde (ingehouden) resultaat
3.1. Reserves
De reserves vormen een deel van het eigen vermogen dat het geplaatst kapitaal van de instelling overstijgt. Reserves kunnen een bestemming hebben of vrij besteedbaar zijn.
3.1.1. Algemene reserve
Gevormde reserves waar geen bestemming voor is beoogd.
3.1.2. Bestemmingsreserve(s)
Bestemmingsreserves worden gevormd voor toekomstige uitgaven (met een bestemming) die uit de huidige beschikbare middelen gedekt moeten worden. 
3.1.3. Herwaarderingsreserve
Deze reserve wordt gevormd door het herwaarderen van activa. Ook wel de reserve die we credit op de balans opnemen onder eigen vermogen voor het bedrag van de waardestijging van activa. Dit is een onderdeel van de wettelijke reserve. Deze wettelijke reserve ontstaat door herwaardering van activa boven de aanschafprijs.
3.2. Saldo resultatenrekening
Het positieve/ negatieve saldo van de resultaatrekening.
3.3. Overig eigen vermogen
Het eigen vermogen, anders dan de reserves en het saldo resultatenrekening, van de instelling.
</t>
    </r>
    <r>
      <rPr>
        <u/>
        <sz val="11"/>
        <color theme="1"/>
        <rFont val="Calibri"/>
        <family val="2"/>
        <scheme val="minor"/>
      </rPr>
      <t>4. Voorzieningen</t>
    </r>
    <r>
      <rPr>
        <sz val="11"/>
        <color theme="1"/>
        <rFont val="Calibri"/>
        <family val="2"/>
        <scheme val="minor"/>
      </rPr>
      <t xml:space="preserve">
4.1. Voorzieningen
Een onderdeel van het vermogen aan de passiefzijde van de balans waarvan de omvang of het moment van afwikkeling onzeker is. Het zijn verplichtingen die al zijn voorzien maar waarvoor de uitgaven pas in de toekomst zullen plaatsvinden. Voorzieningen mogen niet tegen elk risico gevormd worden. Ze mogen alleen gevormd worden voor concrete risico’s en verplichtingen die op de balansdatum werkelijk bestaan. Het verschil tussen voorzieningen en schulden is dat de eerste een voorwaardelijke verplichting is en dat de omvang van de verplichting nog niet bekend is. Voorzieningen worden onder andere gevormd voor groot onderhoud, dubieuze debiteuren, pensioenvoorzieningen, reorganisatie en jubilea.  
</t>
    </r>
    <r>
      <rPr>
        <u/>
        <sz val="11"/>
        <color theme="1"/>
        <rFont val="Calibri"/>
        <family val="2"/>
        <scheme val="minor"/>
      </rPr>
      <t>5. Vreemd vermogen</t>
    </r>
    <r>
      <rPr>
        <sz val="11"/>
        <color theme="1"/>
        <rFont val="Calibri"/>
        <family val="2"/>
        <scheme val="minor"/>
      </rPr>
      <t xml:space="preserve">
Het vreemd vermogen van een instelling wordt opgebouwd uit de verplichtingen of schulden die een instelling heeft. Dat houdt dus in dat een instelling geld zal moeten betalen voor ontvangen leningen, diensten en/of goederen. Vreemd vermogen is onderdeel van de passiva en staat dus aan de creditzijde op de balans
5.1. Lang vreemd vermogen (langlopende schulden)
Schulden op lange termijn( ook wel lang vreemd vermogen, langlopende schulden) zijn verplichtingen met een looptijd langer dan 1 jaar.
5.1.1. Hypothecaire lening
Een lening welke is afgesloten om materiële vaste activa aan te schaffen.
Voorbeeld: hypotheek voor de aankoop van een gebouw.
5.1.2. Lening
Een lening welke is afgesloten voor niet-materiële vaste activa.
5.1.3. Overig lang vreemd vermogen
5.2. Kort vreemd vermogen (kortlopende schulden) 
Schulden op korte termijn (ook wel kort vreemd vermogen, kortlopende schulden, of
vlottende passiva genoemd) zijn verplichtingen met een looptijd van ten hoogste 1 jaar (bijv. belastingverplichtingen)
5.2.1. Kortlopende schulden
Een schuld met een looptijd van maximaal één jaar.
5.2.2. Crediteuren
Leveranciers die op grond van hun leveranties een vordering op de instelling hebben.
Het gaat dus om nog niet betaalde rekeningen. Crediteuren vallen onder de vlottende passiva. 
5.2.3. Te betalen belastingen &amp; Sociale lasten &amp; pensioenen
Belastingen en sociale lasten welke in de toekomst nog betaald moeten.
Bijvoorbeeld: winstbelasting of sociale premies.
5.2.4. Overige te betalen kortlopende schulden
Een kortlopende schuld op een andere onderneming of persoon.
Bijvoorbeeld: de afrekening van een energienota.
5.2.5. Overlopende passiva
Bedragen welke al betaald zijn voorafgaand aan de levering van een activiteit of product.
Bijvoorbeeld: lidmaatschappen/contributies welke al voor een aankomend jaar zijn betaald.
5.3. Overig vreemd vermogen
Het vreemd vermogen, anders dan lang- en kort vreemd vermogen, van de instelling.
</t>
    </r>
  </si>
  <si>
    <t xml:space="preserve">FORMAT BEGROTING/VERANTWOORDING </t>
  </si>
  <si>
    <r>
      <rPr>
        <vertAlign val="superscript"/>
        <sz val="11"/>
        <color theme="1"/>
        <rFont val="Arial"/>
        <family val="2"/>
      </rPr>
      <t>1.</t>
    </r>
    <r>
      <rPr>
        <sz val="11"/>
        <color theme="1"/>
        <rFont val="Arial"/>
        <family val="2"/>
      </rPr>
      <t xml:space="preserve"> Jaar Tb = De begrote cijfers van het boek/kalenderjaar waarop de subsidie betrekking heeft </t>
    </r>
  </si>
  <si>
    <t>Gemiddelde personeelskosten per eenheid (per uur of fte) eventueel uit te splitsen naar verschillende activiteiten</t>
  </si>
  <si>
    <t xml:space="preserve">Welke CAO is van toepassing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</si>
</sst>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 &quot;€&quot;\ * #,##0.00_ ;_ &quot;€&quot;\ * \-#,##0.00_ ;_ &quot;€&quot;\ * &quot;-&quot;??_ ;_ @_ "/>
    <numFmt numFmtId="43" formatCode="_ * #,##0.00_ ;_ * \-#,##0.00_ ;_ * &quot;-&quot;??_ ;_ @_ "/>
    <numFmt numFmtId="164" formatCode="_(* #,##0_);_(* \(#,##0\);_(* &quot;-&quot;_);_(@_)"/>
    <numFmt numFmtId="165" formatCode="0.0%"/>
    <numFmt numFmtId="166" formatCode="&quot;€&quot;\ #,##0"/>
  </numFmts>
  <fonts count="34" x14ac:knownFonts="1">
    <font>
      <sz val="11"/>
      <color theme="1"/>
      <name val="Calibri"/>
      <family val="2"/>
      <scheme val="minor"/>
    </font>
    <font>
      <b/>
      <sz val="11"/>
      <color theme="1"/>
      <name val="Calibri"/>
      <family val="2"/>
      <scheme val="minor"/>
    </font>
    <font>
      <b/>
      <sz val="14"/>
      <color theme="0"/>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1"/>
      <color theme="1"/>
      <name val="Calibri"/>
      <family val="2"/>
      <scheme val="minor"/>
    </font>
    <font>
      <sz val="10"/>
      <name val="Gill Sans MT"/>
      <family val="2"/>
    </font>
    <font>
      <b/>
      <u/>
      <sz val="10"/>
      <name val="Gill Sans MT"/>
      <family val="2"/>
    </font>
    <font>
      <b/>
      <sz val="10"/>
      <name val="Gill Sans MT"/>
      <family val="2"/>
    </font>
    <font>
      <sz val="9"/>
      <name val="Gill Sans MT"/>
      <family val="2"/>
    </font>
    <font>
      <u/>
      <sz val="10"/>
      <name val="Gill Sans MT"/>
      <family val="2"/>
    </font>
    <font>
      <b/>
      <sz val="16"/>
      <color theme="0"/>
      <name val="Calibri"/>
      <family val="2"/>
      <scheme val="minor"/>
    </font>
    <font>
      <b/>
      <sz val="12"/>
      <name val="Calibri"/>
      <family val="2"/>
      <scheme val="minor"/>
    </font>
    <font>
      <b/>
      <sz val="9"/>
      <name val="Gill Sans MT"/>
      <family val="2"/>
    </font>
    <font>
      <b/>
      <sz val="12"/>
      <name val="Gill Sans MT"/>
      <family val="2"/>
    </font>
    <font>
      <i/>
      <sz val="11"/>
      <name val="Gill Sans MT"/>
      <family val="2"/>
    </font>
    <font>
      <sz val="11"/>
      <color theme="1"/>
      <name val="Arial"/>
      <family val="2"/>
    </font>
    <font>
      <sz val="9"/>
      <color theme="1"/>
      <name val="Calibri"/>
      <family val="2"/>
      <scheme val="minor"/>
    </font>
    <font>
      <sz val="8"/>
      <color theme="1"/>
      <name val="Calibri"/>
      <family val="2"/>
      <scheme val="minor"/>
    </font>
    <font>
      <b/>
      <vertAlign val="superscript"/>
      <sz val="12"/>
      <color theme="1"/>
      <name val="Calibri"/>
      <family val="2"/>
      <scheme val="minor"/>
    </font>
    <font>
      <vertAlign val="superscript"/>
      <sz val="11"/>
      <color theme="1"/>
      <name val="Arial"/>
      <family val="2"/>
    </font>
    <font>
      <b/>
      <sz val="9"/>
      <name val="Calibri"/>
      <family val="2"/>
    </font>
    <font>
      <b/>
      <sz val="11"/>
      <color theme="3"/>
      <name val="Calibri"/>
      <family val="2"/>
      <scheme val="minor"/>
    </font>
    <font>
      <b/>
      <sz val="11"/>
      <color theme="0"/>
      <name val="Calibri"/>
      <family val="2"/>
      <scheme val="minor"/>
    </font>
    <font>
      <sz val="9"/>
      <color indexed="81"/>
      <name val="Tahoma"/>
      <family val="2"/>
    </font>
    <font>
      <b/>
      <sz val="9"/>
      <color indexed="81"/>
      <name val="Tahoma"/>
      <family val="2"/>
    </font>
    <font>
      <i/>
      <sz val="9"/>
      <color indexed="81"/>
      <name val="Tahoma"/>
      <family val="2"/>
    </font>
    <font>
      <b/>
      <i/>
      <sz val="9"/>
      <color indexed="81"/>
      <name val="Tahoma"/>
      <family val="2"/>
    </font>
    <font>
      <u/>
      <sz val="11"/>
      <color theme="1"/>
      <name val="Calibri"/>
      <family val="2"/>
      <scheme val="minor"/>
    </font>
    <font>
      <sz val="11"/>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46">
    <border>
      <left/>
      <right/>
      <top/>
      <bottom/>
      <diagonal/>
    </border>
    <border>
      <left style="medium">
        <color theme="4"/>
      </left>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style="medium">
        <color theme="4"/>
      </bottom>
      <diagonal/>
    </border>
    <border>
      <left/>
      <right/>
      <top/>
      <bottom style="medium">
        <color theme="4"/>
      </bottom>
      <diagonal/>
    </border>
    <border>
      <left style="medium">
        <color theme="4"/>
      </left>
      <right style="medium">
        <color theme="4"/>
      </right>
      <top style="medium">
        <color theme="4"/>
      </top>
      <bottom/>
      <diagonal/>
    </border>
    <border>
      <left style="medium">
        <color theme="4"/>
      </left>
      <right/>
      <top/>
      <bottom style="thin">
        <color indexed="64"/>
      </bottom>
      <diagonal/>
    </border>
    <border>
      <left style="medium">
        <color theme="4"/>
      </left>
      <right style="medium">
        <color theme="4"/>
      </right>
      <top style="medium">
        <color theme="4"/>
      </top>
      <bottom style="medium">
        <color theme="4"/>
      </bottom>
      <diagonal/>
    </border>
    <border>
      <left style="medium">
        <color theme="4"/>
      </left>
      <right style="medium">
        <color theme="4"/>
      </right>
      <top/>
      <bottom/>
      <diagonal/>
    </border>
    <border>
      <left style="medium">
        <color theme="4"/>
      </left>
      <right/>
      <top style="thin">
        <color indexed="64"/>
      </top>
      <bottom style="thin">
        <color indexed="64"/>
      </bottom>
      <diagonal/>
    </border>
    <border>
      <left style="thin">
        <color indexed="64"/>
      </left>
      <right style="thin">
        <color indexed="64"/>
      </right>
      <top style="medium">
        <color theme="4"/>
      </top>
      <bottom style="double">
        <color theme="4"/>
      </bottom>
      <diagonal/>
    </border>
    <border>
      <left/>
      <right style="thin">
        <color indexed="64"/>
      </right>
      <top style="medium">
        <color theme="4"/>
      </top>
      <bottom style="medium">
        <color theme="4"/>
      </bottom>
      <diagonal/>
    </border>
    <border>
      <left style="medium">
        <color theme="4"/>
      </left>
      <right/>
      <top style="thin">
        <color indexed="64"/>
      </top>
      <bottom style="medium">
        <color theme="4"/>
      </bottom>
      <diagonal/>
    </border>
    <border>
      <left style="thin">
        <color indexed="64"/>
      </left>
      <right style="thin">
        <color indexed="64"/>
      </right>
      <top/>
      <bottom style="medium">
        <color theme="4"/>
      </bottom>
      <diagonal/>
    </border>
    <border>
      <left style="medium">
        <color theme="4"/>
      </left>
      <right/>
      <top style="medium">
        <color theme="4"/>
      </top>
      <bottom style="thin">
        <color indexed="64"/>
      </bottom>
      <diagonal/>
    </border>
    <border>
      <left/>
      <right style="thin">
        <color indexed="64"/>
      </right>
      <top style="medium">
        <color theme="4"/>
      </top>
      <bottom/>
      <diagonal/>
    </border>
    <border>
      <left style="thin">
        <color indexed="64"/>
      </left>
      <right style="thin">
        <color indexed="64"/>
      </right>
      <top style="medium">
        <color theme="4"/>
      </top>
      <bottom style="medium">
        <color theme="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double">
        <color theme="4"/>
      </bottom>
      <diagonal/>
    </border>
    <border>
      <left/>
      <right style="medium">
        <color theme="4"/>
      </right>
      <top style="medium">
        <color theme="4"/>
      </top>
      <bottom/>
      <diagonal/>
    </border>
    <border>
      <left/>
      <right style="medium">
        <color theme="4"/>
      </right>
      <top/>
      <bottom/>
      <diagonal/>
    </border>
    <border>
      <left/>
      <right style="medium">
        <color theme="4"/>
      </right>
      <top style="medium">
        <color theme="4"/>
      </top>
      <bottom style="medium">
        <color theme="4"/>
      </bottom>
      <diagonal/>
    </border>
    <border>
      <left/>
      <right style="medium">
        <color theme="4"/>
      </right>
      <top/>
      <bottom style="medium">
        <color theme="4"/>
      </bottom>
      <diagonal/>
    </border>
    <border>
      <left/>
      <right/>
      <top/>
      <bottom style="double">
        <color theme="4"/>
      </bottom>
      <diagonal/>
    </border>
    <border>
      <left/>
      <right/>
      <top style="medium">
        <color theme="4"/>
      </top>
      <bottom style="double">
        <color theme="4"/>
      </bottom>
      <diagonal/>
    </border>
    <border>
      <left/>
      <right/>
      <top/>
      <bottom style="thin">
        <color indexed="64"/>
      </bottom>
      <diagonal/>
    </border>
    <border>
      <left/>
      <right/>
      <top/>
      <bottom style="thick">
        <color theme="4"/>
      </bottom>
      <diagonal/>
    </border>
    <border>
      <left style="medium">
        <color theme="4"/>
      </left>
      <right style="medium">
        <color theme="4"/>
      </right>
      <top/>
      <bottom style="medium">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right style="medium">
        <color theme="4"/>
      </right>
      <top style="thin">
        <color indexed="64"/>
      </top>
      <bottom style="thin">
        <color indexed="64"/>
      </bottom>
      <diagonal/>
    </border>
    <border>
      <left/>
      <right style="medium">
        <color theme="4"/>
      </right>
      <top style="thin">
        <color indexed="64"/>
      </top>
      <bottom style="double">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medium">
        <color theme="4"/>
      </bottom>
      <diagonal/>
    </border>
    <border>
      <left style="medium">
        <color theme="4"/>
      </left>
      <right style="medium">
        <color theme="4"/>
      </right>
      <top/>
      <bottom style="thin">
        <color indexed="64"/>
      </bottom>
      <diagonal/>
    </border>
    <border>
      <left/>
      <right/>
      <top style="thin">
        <color indexed="64"/>
      </top>
      <bottom style="thin">
        <color indexed="64"/>
      </bottom>
      <diagonal/>
    </border>
    <border>
      <left/>
      <right style="thin">
        <color indexed="64"/>
      </right>
      <top style="medium">
        <color theme="4"/>
      </top>
      <bottom style="double">
        <color theme="4"/>
      </bottom>
      <diagonal/>
    </border>
    <border>
      <left/>
      <right style="thin">
        <color indexed="64"/>
      </right>
      <top/>
      <bottom style="medium">
        <color theme="4"/>
      </bottom>
      <diagonal/>
    </border>
    <border>
      <left style="medium">
        <color theme="4"/>
      </left>
      <right style="medium">
        <color theme="4"/>
      </right>
      <top style="medium">
        <color theme="4"/>
      </top>
      <bottom style="double">
        <color theme="4"/>
      </bottom>
      <diagonal/>
    </border>
    <border>
      <left style="thick">
        <color theme="4"/>
      </left>
      <right/>
      <top/>
      <bottom/>
      <diagonal/>
    </border>
  </borders>
  <cellStyleXfs count="3">
    <xf numFmtId="0" fontId="0" fillId="0" borderId="0"/>
    <xf numFmtId="43" fontId="9" fillId="0" borderId="0" applyFont="0" applyFill="0" applyBorder="0" applyAlignment="0" applyProtection="0"/>
    <xf numFmtId="9" fontId="9" fillId="0" borderId="0" applyFont="0" applyFill="0" applyBorder="0" applyAlignment="0" applyProtection="0"/>
  </cellStyleXfs>
  <cellXfs count="269">
    <xf numFmtId="0" fontId="0" fillId="0" borderId="0" xfId="0"/>
    <xf numFmtId="0" fontId="0" fillId="5" borderId="0" xfId="0" applyFill="1"/>
    <xf numFmtId="44" fontId="0" fillId="5" borderId="10" xfId="0" applyNumberFormat="1" applyFill="1" applyBorder="1" applyProtection="1">
      <protection locked="0"/>
    </xf>
    <xf numFmtId="44" fontId="0" fillId="5" borderId="11" xfId="0" applyNumberFormat="1" applyFill="1" applyBorder="1" applyProtection="1">
      <protection locked="0"/>
    </xf>
    <xf numFmtId="37" fontId="10" fillId="2" borderId="0" xfId="0" applyNumberFormat="1" applyFont="1" applyFill="1" applyBorder="1"/>
    <xf numFmtId="43" fontId="14" fillId="2" borderId="0" xfId="1" applyFont="1" applyFill="1" applyBorder="1" applyAlignment="1">
      <alignment horizontal="center"/>
    </xf>
    <xf numFmtId="43" fontId="10" fillId="2" borderId="0" xfId="1" applyFont="1" applyFill="1" applyBorder="1" applyAlignment="1">
      <alignment horizontal="center"/>
    </xf>
    <xf numFmtId="165" fontId="10" fillId="5" borderId="10" xfId="1" applyNumberFormat="1" applyFont="1" applyFill="1" applyBorder="1" applyAlignment="1">
      <alignment horizontal="right"/>
    </xf>
    <xf numFmtId="43" fontId="10" fillId="2" borderId="0" xfId="1" applyFont="1" applyFill="1" applyBorder="1"/>
    <xf numFmtId="2" fontId="10" fillId="2" borderId="0" xfId="0" applyNumberFormat="1" applyFont="1" applyFill="1" applyBorder="1"/>
    <xf numFmtId="0" fontId="0" fillId="5" borderId="0" xfId="0" applyFont="1" applyFill="1"/>
    <xf numFmtId="0" fontId="0" fillId="5" borderId="0" xfId="0" applyFont="1" applyFill="1" applyBorder="1"/>
    <xf numFmtId="0" fontId="0" fillId="5" borderId="0" xfId="0" applyFont="1" applyFill="1" applyBorder="1" applyAlignment="1">
      <alignment vertical="top" wrapText="1"/>
    </xf>
    <xf numFmtId="0" fontId="0" fillId="5" borderId="0" xfId="0" applyFill="1" applyAlignment="1">
      <alignment horizontal="left" wrapText="1"/>
    </xf>
    <xf numFmtId="0" fontId="4" fillId="6" borderId="10" xfId="0" applyFont="1" applyFill="1" applyBorder="1" applyAlignment="1">
      <alignment horizontal="center" vertical="center" wrapText="1"/>
    </xf>
    <xf numFmtId="2" fontId="10" fillId="5" borderId="10" xfId="1" applyNumberFormat="1" applyFont="1" applyFill="1" applyBorder="1" applyAlignment="1">
      <alignment horizontal="right"/>
    </xf>
    <xf numFmtId="0" fontId="12" fillId="2" borderId="0" xfId="0" applyFont="1" applyFill="1" applyBorder="1" applyAlignment="1">
      <alignment horizontal="center"/>
    </xf>
    <xf numFmtId="0" fontId="10" fillId="2" borderId="0" xfId="0" applyFont="1" applyFill="1" applyBorder="1"/>
    <xf numFmtId="0" fontId="14" fillId="2" borderId="0" xfId="0" applyFont="1" applyFill="1" applyBorder="1" applyAlignment="1">
      <alignment horizontal="center"/>
    </xf>
    <xf numFmtId="0" fontId="10" fillId="2" borderId="0" xfId="0" applyFont="1" applyFill="1" applyBorder="1" applyAlignment="1">
      <alignment horizontal="center"/>
    </xf>
    <xf numFmtId="164" fontId="10" fillId="2" borderId="0" xfId="1" applyNumberFormat="1" applyFont="1" applyFill="1" applyBorder="1" applyAlignment="1">
      <alignment horizontal="center"/>
    </xf>
    <xf numFmtId="0" fontId="11" fillId="2" borderId="0" xfId="0" applyFont="1" applyFill="1" applyBorder="1" applyAlignment="1">
      <alignment horizontal="center"/>
    </xf>
    <xf numFmtId="164" fontId="10" fillId="2" borderId="28" xfId="1" applyNumberFormat="1" applyFont="1" applyFill="1" applyBorder="1" applyAlignment="1">
      <alignment horizontal="center"/>
    </xf>
    <xf numFmtId="0" fontId="0" fillId="5" borderId="23" xfId="0" applyFont="1" applyFill="1" applyBorder="1"/>
    <xf numFmtId="0" fontId="0" fillId="5" borderId="7" xfId="0" applyFont="1" applyFill="1" applyBorder="1"/>
    <xf numFmtId="0" fontId="0" fillId="5" borderId="25" xfId="0" applyFont="1" applyFill="1" applyBorder="1"/>
    <xf numFmtId="0" fontId="0" fillId="5" borderId="23" xfId="0" applyFill="1" applyBorder="1"/>
    <xf numFmtId="0" fontId="0" fillId="0" borderId="23" xfId="0" applyBorder="1"/>
    <xf numFmtId="0" fontId="16" fillId="2" borderId="5" xfId="0" applyFont="1" applyFill="1" applyBorder="1" applyAlignment="1">
      <alignment horizontal="center" vertical="center"/>
    </xf>
    <xf numFmtId="0" fontId="10" fillId="2" borderId="1" xfId="0" applyFont="1" applyFill="1" applyBorder="1"/>
    <xf numFmtId="0" fontId="11" fillId="2" borderId="23" xfId="0" applyFont="1" applyFill="1" applyBorder="1" applyAlignment="1">
      <alignment horizontal="center"/>
    </xf>
    <xf numFmtId="0" fontId="19" fillId="2" borderId="1" xfId="0" applyFont="1" applyFill="1" applyBorder="1" applyAlignment="1">
      <alignment horizontal="center"/>
    </xf>
    <xf numFmtId="37" fontId="13" fillId="2" borderId="23" xfId="0" applyNumberFormat="1" applyFont="1" applyFill="1" applyBorder="1"/>
    <xf numFmtId="0" fontId="14" fillId="2" borderId="1" xfId="0" applyFont="1" applyFill="1" applyBorder="1" applyAlignment="1">
      <alignment horizontal="center"/>
    </xf>
    <xf numFmtId="0" fontId="10" fillId="2" borderId="1" xfId="0" applyFont="1" applyFill="1" applyBorder="1" applyAlignment="1">
      <alignment horizontal="center"/>
    </xf>
    <xf numFmtId="43" fontId="13" fillId="2" borderId="23" xfId="1" applyFont="1" applyFill="1" applyBorder="1" applyAlignment="1">
      <alignment horizontal="center" wrapText="1"/>
    </xf>
    <xf numFmtId="0" fontId="10" fillId="2" borderId="6" xfId="0" applyFont="1" applyFill="1" applyBorder="1"/>
    <xf numFmtId="0" fontId="10" fillId="2" borderId="7" xfId="0" applyFont="1" applyFill="1" applyBorder="1"/>
    <xf numFmtId="43" fontId="12" fillId="2" borderId="7" xfId="1" applyFont="1" applyFill="1" applyBorder="1" applyAlignment="1">
      <alignment horizontal="right"/>
    </xf>
    <xf numFmtId="43" fontId="10" fillId="2" borderId="7" xfId="1" applyFont="1" applyFill="1" applyBorder="1"/>
    <xf numFmtId="43" fontId="13" fillId="2" borderId="25" xfId="1" applyFont="1" applyFill="1" applyBorder="1"/>
    <xf numFmtId="0" fontId="18" fillId="2" borderId="1" xfId="0" applyFont="1" applyFill="1" applyBorder="1"/>
    <xf numFmtId="44" fontId="11" fillId="2" borderId="23" xfId="0" applyNumberFormat="1" applyFont="1" applyFill="1" applyBorder="1" applyAlignment="1">
      <alignment horizontal="center"/>
    </xf>
    <xf numFmtId="0" fontId="11" fillId="2" borderId="7" xfId="0" applyFont="1" applyFill="1" applyBorder="1" applyAlignment="1">
      <alignment horizontal="center"/>
    </xf>
    <xf numFmtId="0" fontId="11" fillId="2" borderId="25" xfId="0" applyFont="1" applyFill="1" applyBorder="1" applyAlignment="1">
      <alignment horizontal="center"/>
    </xf>
    <xf numFmtId="166" fontId="10" fillId="5" borderId="10" xfId="1" applyNumberFormat="1" applyFont="1" applyFill="1" applyBorder="1" applyAlignment="1">
      <alignment horizontal="right"/>
    </xf>
    <xf numFmtId="2" fontId="10" fillId="5" borderId="10" xfId="1" applyNumberFormat="1" applyFont="1" applyFill="1" applyBorder="1" applyAlignment="1">
      <alignment horizontal="right" wrapText="1"/>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18" fillId="2" borderId="23" xfId="0" applyFont="1" applyFill="1" applyBorder="1" applyAlignment="1">
      <alignment horizontal="center"/>
    </xf>
    <xf numFmtId="44" fontId="11" fillId="2" borderId="23" xfId="0" applyNumberFormat="1" applyFont="1" applyFill="1" applyBorder="1" applyAlignment="1">
      <alignment horizontal="left"/>
    </xf>
    <xf numFmtId="37" fontId="13" fillId="2" borderId="23" xfId="0" applyNumberFormat="1" applyFont="1" applyFill="1" applyBorder="1" applyAlignment="1">
      <alignment horizontal="left"/>
    </xf>
    <xf numFmtId="43" fontId="13" fillId="2" borderId="23" xfId="1" applyFont="1" applyFill="1" applyBorder="1" applyAlignment="1">
      <alignment horizontal="left"/>
    </xf>
    <xf numFmtId="0" fontId="0" fillId="5" borderId="0" xfId="0" applyFont="1" applyFill="1" applyAlignment="1">
      <alignment horizontal="left" vertical="top" wrapText="1"/>
    </xf>
    <xf numFmtId="44" fontId="0" fillId="5" borderId="24" xfId="0" applyNumberFormat="1" applyFill="1" applyBorder="1" applyProtection="1">
      <protection locked="0"/>
    </xf>
    <xf numFmtId="44" fontId="0" fillId="5" borderId="23" xfId="0" applyNumberFormat="1" applyFill="1" applyBorder="1" applyProtection="1">
      <protection locked="0"/>
    </xf>
    <xf numFmtId="6" fontId="0" fillId="5" borderId="10" xfId="0" applyNumberFormat="1" applyFill="1" applyBorder="1" applyProtection="1">
      <protection locked="0"/>
    </xf>
    <xf numFmtId="164" fontId="10" fillId="2" borderId="0" xfId="1" applyNumberFormat="1" applyFont="1" applyFill="1" applyBorder="1" applyAlignment="1">
      <alignment horizontal="left"/>
    </xf>
    <xf numFmtId="3" fontId="0" fillId="0" borderId="0" xfId="0" applyNumberFormat="1"/>
    <xf numFmtId="43" fontId="17" fillId="2" borderId="23" xfId="1" applyFont="1" applyFill="1" applyBorder="1" applyAlignment="1">
      <alignment horizontal="left" wrapText="1"/>
    </xf>
    <xf numFmtId="37" fontId="17" fillId="2" borderId="23" xfId="0" applyNumberFormat="1" applyFont="1" applyFill="1" applyBorder="1" applyAlignment="1">
      <alignment vertical="center" wrapText="1"/>
    </xf>
    <xf numFmtId="37" fontId="13" fillId="2" borderId="23" xfId="0" applyNumberFormat="1" applyFont="1" applyFill="1" applyBorder="1" applyAlignment="1">
      <alignment vertical="top" wrapText="1"/>
    </xf>
    <xf numFmtId="37" fontId="17" fillId="2" borderId="23" xfId="0" applyNumberFormat="1" applyFont="1" applyFill="1" applyBorder="1" applyAlignment="1">
      <alignment vertical="top" wrapText="1"/>
    </xf>
    <xf numFmtId="6" fontId="0" fillId="5" borderId="10" xfId="0" applyNumberFormat="1" applyFill="1" applyBorder="1" applyAlignment="1" applyProtection="1">
      <alignment vertical="center"/>
      <protection locked="0"/>
    </xf>
    <xf numFmtId="9" fontId="10" fillId="5" borderId="10" xfId="2" applyFont="1" applyFill="1" applyBorder="1" applyAlignment="1">
      <alignment horizontal="right"/>
    </xf>
    <xf numFmtId="43" fontId="10" fillId="2" borderId="0" xfId="1" applyFont="1" applyFill="1" applyBorder="1" applyAlignment="1">
      <alignment horizontal="left"/>
    </xf>
    <xf numFmtId="37" fontId="10" fillId="2" borderId="23" xfId="0" applyNumberFormat="1" applyFont="1" applyFill="1" applyBorder="1"/>
    <xf numFmtId="44" fontId="0" fillId="5" borderId="2" xfId="0" applyNumberFormat="1" applyFill="1" applyBorder="1" applyProtection="1">
      <protection locked="0"/>
    </xf>
    <xf numFmtId="37" fontId="13" fillId="2" borderId="23" xfId="0" applyNumberFormat="1" applyFont="1" applyFill="1" applyBorder="1" applyAlignment="1">
      <alignment horizontal="left" vertical="top" wrapText="1"/>
    </xf>
    <xf numFmtId="44" fontId="0" fillId="5" borderId="10" xfId="0" applyNumberFormat="1" applyFont="1" applyFill="1" applyBorder="1" applyProtection="1">
      <protection locked="0"/>
    </xf>
    <xf numFmtId="0" fontId="0" fillId="0" borderId="0" xfId="0" applyProtection="1"/>
    <xf numFmtId="0" fontId="0" fillId="0" borderId="23" xfId="0" applyBorder="1" applyProtection="1"/>
    <xf numFmtId="0" fontId="4" fillId="4" borderId="2" xfId="0" applyFont="1" applyFill="1" applyBorder="1" applyAlignment="1" applyProtection="1">
      <alignment horizontal="center" vertical="center"/>
    </xf>
    <xf numFmtId="0" fontId="4" fillId="7" borderId="24" xfId="0" applyFont="1" applyFill="1" applyBorder="1" applyAlignment="1" applyProtection="1">
      <alignment vertical="center"/>
    </xf>
    <xf numFmtId="0" fontId="4" fillId="4" borderId="10" xfId="0" applyFont="1" applyFill="1" applyBorder="1" applyAlignment="1" applyProtection="1"/>
    <xf numFmtId="0" fontId="0" fillId="0" borderId="0" xfId="0" applyFont="1" applyProtection="1"/>
    <xf numFmtId="0" fontId="1" fillId="2" borderId="4" xfId="0" applyFont="1" applyFill="1" applyBorder="1" applyProtection="1"/>
    <xf numFmtId="0" fontId="1" fillId="2" borderId="5" xfId="0" applyFont="1" applyFill="1" applyBorder="1" applyProtection="1"/>
    <xf numFmtId="0" fontId="0" fillId="2" borderId="5" xfId="0" applyFont="1" applyFill="1" applyBorder="1" applyProtection="1"/>
    <xf numFmtId="0" fontId="0" fillId="2" borderId="22" xfId="0" applyFont="1" applyFill="1" applyBorder="1" applyProtection="1"/>
    <xf numFmtId="0" fontId="0" fillId="2" borderId="1" xfId="0" applyFont="1" applyFill="1" applyBorder="1" applyProtection="1"/>
    <xf numFmtId="0" fontId="0" fillId="2" borderId="0" xfId="0" applyFont="1" applyFill="1" applyBorder="1" applyProtection="1"/>
    <xf numFmtId="44" fontId="0" fillId="2" borderId="0" xfId="0" applyNumberFormat="1" applyFont="1" applyFill="1" applyBorder="1" applyProtection="1"/>
    <xf numFmtId="0" fontId="0" fillId="2" borderId="23" xfId="0" applyFont="1" applyFill="1" applyBorder="1" applyProtection="1"/>
    <xf numFmtId="44" fontId="0" fillId="2" borderId="26" xfId="0" applyNumberFormat="1" applyFont="1" applyFill="1" applyBorder="1" applyProtection="1"/>
    <xf numFmtId="44" fontId="0" fillId="2" borderId="23" xfId="0" applyNumberFormat="1" applyFont="1" applyFill="1" applyBorder="1" applyProtection="1"/>
    <xf numFmtId="0" fontId="0" fillId="2" borderId="26" xfId="0" applyFont="1" applyFill="1" applyBorder="1" applyProtection="1"/>
    <xf numFmtId="0" fontId="1" fillId="2" borderId="0" xfId="0" applyFont="1" applyFill="1" applyBorder="1" applyProtection="1"/>
    <xf numFmtId="44" fontId="1" fillId="2" borderId="0" xfId="0" applyNumberFormat="1" applyFont="1" applyFill="1" applyBorder="1" applyProtection="1"/>
    <xf numFmtId="0" fontId="1" fillId="2" borderId="1" xfId="0" applyFont="1" applyFill="1" applyBorder="1" applyProtection="1"/>
    <xf numFmtId="44" fontId="0" fillId="2" borderId="27" xfId="0" applyNumberFormat="1" applyFont="1" applyFill="1" applyBorder="1" applyProtection="1"/>
    <xf numFmtId="0" fontId="2" fillId="2" borderId="0" xfId="0" applyFont="1" applyFill="1" applyBorder="1" applyAlignment="1" applyProtection="1"/>
    <xf numFmtId="0" fontId="0" fillId="2" borderId="6" xfId="0" applyFont="1" applyFill="1" applyBorder="1" applyProtection="1"/>
    <xf numFmtId="0" fontId="0" fillId="2" borderId="7" xfId="0" applyFont="1" applyFill="1" applyBorder="1" applyProtection="1"/>
    <xf numFmtId="0" fontId="20" fillId="5" borderId="4" xfId="0" applyFont="1" applyFill="1" applyBorder="1" applyProtection="1"/>
    <xf numFmtId="0" fontId="20" fillId="5" borderId="5" xfId="0" applyFont="1" applyFill="1" applyBorder="1" applyProtection="1"/>
    <xf numFmtId="0" fontId="0" fillId="0" borderId="5" xfId="0" applyBorder="1" applyProtection="1"/>
    <xf numFmtId="0" fontId="0" fillId="0" borderId="22" xfId="0" applyBorder="1" applyProtection="1"/>
    <xf numFmtId="0" fontId="20" fillId="5" borderId="6" xfId="0" applyFont="1" applyFill="1" applyBorder="1" applyProtection="1"/>
    <xf numFmtId="0" fontId="20" fillId="5" borderId="7" xfId="0" applyFont="1" applyFill="1" applyBorder="1" applyProtection="1"/>
    <xf numFmtId="0" fontId="0" fillId="0" borderId="7" xfId="0" applyBorder="1" applyProtection="1"/>
    <xf numFmtId="0" fontId="0" fillId="0" borderId="25" xfId="0" applyBorder="1" applyProtection="1"/>
    <xf numFmtId="0" fontId="4" fillId="4" borderId="10" xfId="0" applyFont="1" applyFill="1" applyBorder="1" applyAlignment="1" applyProtection="1">
      <alignment horizontal="center" vertical="center" wrapText="1"/>
    </xf>
    <xf numFmtId="9" fontId="0" fillId="0" borderId="0" xfId="2" applyFont="1" applyProtection="1"/>
    <xf numFmtId="0" fontId="0" fillId="2" borderId="0" xfId="0" applyFill="1" applyProtection="1"/>
    <xf numFmtId="0" fontId="0" fillId="2" borderId="23"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4" fillId="4" borderId="2" xfId="0" applyFont="1" applyFill="1" applyBorder="1" applyAlignment="1" applyProtection="1">
      <alignment vertical="center"/>
    </xf>
    <xf numFmtId="0" fontId="4" fillId="4" borderId="3" xfId="0" applyFont="1" applyFill="1" applyBorder="1" applyAlignment="1" applyProtection="1">
      <alignment vertical="center"/>
    </xf>
    <xf numFmtId="0" fontId="4" fillId="4" borderId="24" xfId="0" applyFont="1" applyFill="1" applyBorder="1" applyAlignment="1" applyProtection="1">
      <alignment vertical="center"/>
    </xf>
    <xf numFmtId="0" fontId="4" fillId="4" borderId="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0" fillId="2" borderId="0" xfId="0" applyFill="1" applyAlignment="1" applyProtection="1">
      <alignment horizontal="left"/>
    </xf>
    <xf numFmtId="0" fontId="4" fillId="4" borderId="6" xfId="0" applyFont="1" applyFill="1" applyBorder="1" applyAlignment="1" applyProtection="1">
      <alignment horizontal="center"/>
    </xf>
    <xf numFmtId="0" fontId="4" fillId="4" borderId="10" xfId="0" applyFont="1" applyFill="1" applyBorder="1" applyAlignment="1" applyProtection="1">
      <alignment horizontal="center"/>
    </xf>
    <xf numFmtId="0" fontId="4" fillId="4" borderId="2" xfId="0" applyFont="1" applyFill="1" applyBorder="1" applyAlignment="1" applyProtection="1">
      <alignment horizontal="center"/>
    </xf>
    <xf numFmtId="0" fontId="0" fillId="0" borderId="0" xfId="0" applyAlignment="1" applyProtection="1">
      <alignment horizontal="left"/>
    </xf>
    <xf numFmtId="0" fontId="1" fillId="2" borderId="0" xfId="0" applyFont="1" applyFill="1" applyAlignment="1" applyProtection="1">
      <alignment horizontal="left"/>
    </xf>
    <xf numFmtId="0" fontId="4" fillId="4" borderId="0" xfId="0" applyFont="1" applyFill="1" applyBorder="1" applyAlignment="1" applyProtection="1">
      <alignment horizontal="center" vertical="center" wrapText="1"/>
    </xf>
    <xf numFmtId="0" fontId="4" fillId="4" borderId="1" xfId="0" applyFont="1" applyFill="1" applyBorder="1" applyAlignment="1" applyProtection="1">
      <alignment horizontal="center"/>
    </xf>
    <xf numFmtId="0" fontId="4" fillId="4" borderId="1" xfId="0" applyFont="1" applyFill="1" applyBorder="1" applyAlignment="1" applyProtection="1">
      <alignment horizontal="left"/>
    </xf>
    <xf numFmtId="0" fontId="1" fillId="2" borderId="0" xfId="0" applyFont="1" applyFill="1" applyProtection="1"/>
    <xf numFmtId="0" fontId="0" fillId="6" borderId="20" xfId="0" applyFill="1" applyBorder="1" applyProtection="1"/>
    <xf numFmtId="0" fontId="0" fillId="6" borderId="9" xfId="0" applyFill="1" applyBorder="1" applyProtection="1"/>
    <xf numFmtId="0" fontId="0" fillId="8" borderId="0" xfId="0" applyFill="1" applyProtection="1"/>
    <xf numFmtId="9" fontId="0" fillId="2" borderId="0" xfId="2" applyFont="1" applyFill="1" applyProtection="1"/>
    <xf numFmtId="0" fontId="0" fillId="6" borderId="12" xfId="0" applyFill="1" applyBorder="1" applyProtection="1"/>
    <xf numFmtId="0" fontId="0" fillId="6" borderId="40" xfId="0" applyFill="1" applyBorder="1" applyProtection="1"/>
    <xf numFmtId="0" fontId="0" fillId="6" borderId="20" xfId="0" applyFill="1" applyBorder="1" applyAlignment="1" applyProtection="1">
      <alignment horizontal="left"/>
    </xf>
    <xf numFmtId="44" fontId="0" fillId="6" borderId="36" xfId="0" applyNumberFormat="1" applyFill="1" applyBorder="1" applyProtection="1"/>
    <xf numFmtId="44" fontId="0" fillId="6" borderId="20" xfId="0" applyNumberFormat="1" applyFill="1" applyBorder="1" applyProtection="1"/>
    <xf numFmtId="0" fontId="0" fillId="6" borderId="39" xfId="0" applyFill="1" applyBorder="1" applyProtection="1"/>
    <xf numFmtId="44" fontId="0" fillId="6" borderId="37" xfId="0" applyNumberFormat="1" applyFill="1" applyBorder="1" applyAlignment="1" applyProtection="1"/>
    <xf numFmtId="44" fontId="0" fillId="6" borderId="21" xfId="0" applyNumberFormat="1" applyFill="1" applyBorder="1" applyAlignment="1" applyProtection="1"/>
    <xf numFmtId="44" fontId="0" fillId="6" borderId="13" xfId="0" applyNumberFormat="1" applyFill="1" applyBorder="1" applyAlignment="1" applyProtection="1"/>
    <xf numFmtId="0" fontId="5" fillId="6" borderId="14" xfId="0" applyFont="1" applyFill="1" applyBorder="1" applyAlignment="1" applyProtection="1">
      <alignment wrapText="1"/>
    </xf>
    <xf numFmtId="0" fontId="5" fillId="6" borderId="7" xfId="0" applyFont="1" applyFill="1" applyBorder="1" applyAlignment="1" applyProtection="1">
      <alignment wrapText="1"/>
    </xf>
    <xf numFmtId="0" fontId="1" fillId="6" borderId="6" xfId="0" applyFont="1" applyFill="1" applyBorder="1" applyProtection="1"/>
    <xf numFmtId="44" fontId="1" fillId="6" borderId="16" xfId="0" applyNumberFormat="1" applyFont="1" applyFill="1" applyBorder="1" applyProtection="1"/>
    <xf numFmtId="0" fontId="1" fillId="6" borderId="15" xfId="0" applyFont="1" applyFill="1" applyBorder="1" applyProtection="1"/>
    <xf numFmtId="44" fontId="0" fillId="8" borderId="0" xfId="0" applyNumberFormat="1" applyFill="1" applyProtection="1"/>
    <xf numFmtId="9" fontId="0" fillId="8" borderId="0" xfId="2" applyFont="1" applyFill="1" applyProtection="1"/>
    <xf numFmtId="0" fontId="0" fillId="8" borderId="0" xfId="2" applyNumberFormat="1" applyFont="1" applyFill="1" applyProtection="1"/>
    <xf numFmtId="0" fontId="0" fillId="2" borderId="0" xfId="0" applyFill="1" applyBorder="1" applyAlignment="1" applyProtection="1">
      <alignment horizontal="left" vertical="center" wrapText="1"/>
    </xf>
    <xf numFmtId="0" fontId="0" fillId="2" borderId="5" xfId="0" applyFill="1" applyBorder="1" applyAlignment="1" applyProtection="1">
      <alignment wrapText="1"/>
    </xf>
    <xf numFmtId="0" fontId="0" fillId="2" borderId="5" xfId="0" applyFill="1" applyBorder="1" applyProtection="1"/>
    <xf numFmtId="44" fontId="0" fillId="2" borderId="5" xfId="0" applyNumberFormat="1" applyFill="1" applyBorder="1" applyProtection="1"/>
    <xf numFmtId="0" fontId="0" fillId="6" borderId="38" xfId="0" applyFill="1" applyBorder="1" applyProtection="1"/>
    <xf numFmtId="0" fontId="0" fillId="6" borderId="17" xfId="0" applyFill="1" applyBorder="1" applyProtection="1"/>
    <xf numFmtId="0" fontId="0" fillId="6" borderId="41" xfId="0" applyFill="1" applyBorder="1" applyProtection="1"/>
    <xf numFmtId="0" fontId="0" fillId="6" borderId="20" xfId="0" applyFill="1" applyBorder="1" applyAlignment="1" applyProtection="1"/>
    <xf numFmtId="44" fontId="0" fillId="6" borderId="40" xfId="0" applyNumberFormat="1" applyFill="1" applyBorder="1" applyProtection="1"/>
    <xf numFmtId="0" fontId="5" fillId="6" borderId="18" xfId="0" applyFont="1" applyFill="1" applyBorder="1" applyAlignment="1" applyProtection="1">
      <alignment wrapText="1"/>
    </xf>
    <xf numFmtId="0" fontId="5" fillId="6" borderId="0" xfId="0" applyFont="1" applyFill="1" applyBorder="1" applyAlignment="1" applyProtection="1">
      <alignment wrapText="1"/>
    </xf>
    <xf numFmtId="0" fontId="0" fillId="2" borderId="0" xfId="0" applyFill="1" applyBorder="1" applyProtection="1"/>
    <xf numFmtId="44" fontId="0" fillId="6" borderId="10" xfId="0" applyNumberFormat="1" applyFill="1" applyBorder="1" applyProtection="1"/>
    <xf numFmtId="0" fontId="1" fillId="2" borderId="23"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44" fontId="6" fillId="4" borderId="19" xfId="0" applyNumberFormat="1" applyFont="1" applyFill="1" applyBorder="1" applyProtection="1"/>
    <xf numFmtId="0" fontId="1" fillId="2" borderId="0" xfId="0" applyFont="1" applyFill="1" applyAlignment="1" applyProtection="1">
      <alignment horizontal="center" vertical="center" wrapText="1"/>
    </xf>
    <xf numFmtId="0" fontId="0" fillId="5" borderId="0" xfId="0" applyFill="1" applyProtection="1"/>
    <xf numFmtId="0" fontId="7" fillId="5" borderId="0" xfId="0" applyFont="1" applyFill="1" applyBorder="1" applyAlignment="1" applyProtection="1">
      <alignment horizontal="left" wrapText="1"/>
    </xf>
    <xf numFmtId="0" fontId="8" fillId="5" borderId="0" xfId="0" applyFont="1" applyFill="1" applyBorder="1" applyAlignment="1" applyProtection="1">
      <alignment horizontal="left" wrapText="1"/>
    </xf>
    <xf numFmtId="44" fontId="4" fillId="4" borderId="10" xfId="0" applyNumberFormat="1" applyFont="1" applyFill="1" applyBorder="1" applyAlignment="1" applyProtection="1">
      <alignment horizontal="center" vertical="center" wrapText="1"/>
    </xf>
    <xf numFmtId="44" fontId="0" fillId="5" borderId="0" xfId="0" applyNumberFormat="1" applyFill="1" applyBorder="1" applyProtection="1"/>
    <xf numFmtId="0" fontId="20" fillId="5" borderId="31" xfId="0" applyFont="1" applyFill="1" applyBorder="1" applyAlignment="1" applyProtection="1"/>
    <xf numFmtId="0" fontId="20" fillId="5" borderId="32" xfId="0" applyFont="1" applyFill="1" applyBorder="1" applyAlignment="1" applyProtection="1"/>
    <xf numFmtId="0" fontId="0" fillId="0" borderId="0" xfId="0" applyBorder="1" applyProtection="1"/>
    <xf numFmtId="0" fontId="20" fillId="5" borderId="34" xfId="0" applyFont="1" applyFill="1" applyBorder="1" applyAlignment="1" applyProtection="1"/>
    <xf numFmtId="0" fontId="0" fillId="5" borderId="29" xfId="0" applyFill="1" applyBorder="1" applyProtection="1"/>
    <xf numFmtId="0" fontId="0" fillId="5" borderId="35" xfId="0" applyFill="1" applyBorder="1" applyProtection="1"/>
    <xf numFmtId="0" fontId="0" fillId="5" borderId="0" xfId="0" quotePrefix="1" applyFill="1" applyProtection="1"/>
    <xf numFmtId="0" fontId="0" fillId="2" borderId="0" xfId="0" applyFont="1" applyFill="1" applyBorder="1" applyProtection="1">
      <protection locked="0"/>
    </xf>
    <xf numFmtId="0" fontId="4" fillId="5" borderId="10" xfId="0" applyFont="1" applyFill="1" applyBorder="1" applyAlignment="1" applyProtection="1">
      <alignment horizontal="center" vertical="center"/>
      <protection locked="0"/>
    </xf>
    <xf numFmtId="0" fontId="0" fillId="6" borderId="10" xfId="0" applyFill="1" applyBorder="1" applyProtection="1"/>
    <xf numFmtId="44" fontId="0" fillId="6" borderId="24" xfId="0" applyNumberFormat="1" applyFill="1" applyBorder="1" applyProtection="1"/>
    <xf numFmtId="44" fontId="0" fillId="6" borderId="42" xfId="0" applyNumberFormat="1" applyFill="1" applyBorder="1" applyAlignment="1" applyProtection="1"/>
    <xf numFmtId="0" fontId="6" fillId="4" borderId="16" xfId="0" applyFont="1" applyFill="1" applyBorder="1" applyProtection="1"/>
    <xf numFmtId="44" fontId="6" fillId="4" borderId="16" xfId="0" applyNumberFormat="1" applyFont="1" applyFill="1" applyBorder="1" applyProtection="1"/>
    <xf numFmtId="0" fontId="6" fillId="4" borderId="43" xfId="0" applyFont="1" applyFill="1" applyBorder="1" applyAlignment="1" applyProtection="1">
      <alignment horizontal="center" vertical="center" wrapText="1"/>
    </xf>
    <xf numFmtId="0" fontId="0" fillId="6" borderId="44" xfId="0" applyFill="1" applyBorder="1" applyProtection="1"/>
    <xf numFmtId="44" fontId="0" fillId="6" borderId="44" xfId="0" applyNumberFormat="1" applyFill="1" applyBorder="1" applyAlignment="1" applyProtection="1"/>
    <xf numFmtId="0" fontId="8" fillId="5" borderId="0" xfId="0" applyFont="1" applyFill="1" applyBorder="1" applyAlignment="1" applyProtection="1">
      <alignment horizontal="left" wrapText="1"/>
    </xf>
    <xf numFmtId="0" fontId="20" fillId="5" borderId="0" xfId="0" applyFont="1" applyFill="1" applyBorder="1" applyAlignment="1" applyProtection="1"/>
    <xf numFmtId="0" fontId="4" fillId="0" borderId="10" xfId="0" applyFont="1" applyFill="1" applyBorder="1" applyAlignment="1" applyProtection="1">
      <alignment horizontal="center" vertical="center"/>
      <protection locked="0"/>
    </xf>
    <xf numFmtId="0" fontId="0" fillId="0" borderId="45" xfId="0" applyBorder="1" applyProtection="1"/>
    <xf numFmtId="0" fontId="33" fillId="5" borderId="32" xfId="0" applyFont="1" applyFill="1" applyBorder="1" applyAlignment="1" applyProtection="1"/>
    <xf numFmtId="0" fontId="33" fillId="5" borderId="33" xfId="0" applyFont="1" applyFill="1" applyBorder="1" applyAlignment="1" applyProtection="1"/>
    <xf numFmtId="0" fontId="0" fillId="0" borderId="0" xfId="0" applyFill="1" applyProtection="1"/>
    <xf numFmtId="0" fontId="7" fillId="0" borderId="0" xfId="0" applyFont="1" applyFill="1" applyBorder="1" applyAlignment="1" applyProtection="1">
      <alignment horizontal="left" wrapText="1"/>
    </xf>
    <xf numFmtId="0" fontId="8" fillId="0" borderId="0" xfId="0" applyFont="1" applyFill="1" applyBorder="1" applyAlignment="1" applyProtection="1">
      <alignment horizontal="left" wrapText="1"/>
    </xf>
    <xf numFmtId="44" fontId="4" fillId="0" borderId="10" xfId="0" applyNumberFormat="1" applyFont="1" applyFill="1" applyBorder="1" applyAlignment="1" applyProtection="1">
      <alignment horizontal="center" vertical="center" wrapText="1"/>
    </xf>
    <xf numFmtId="44" fontId="0" fillId="0" borderId="0" xfId="0" applyNumberFormat="1" applyFill="1" applyBorder="1" applyProtection="1"/>
    <xf numFmtId="0" fontId="1" fillId="4" borderId="2" xfId="0" applyFont="1" applyFill="1" applyBorder="1" applyAlignment="1" applyProtection="1">
      <alignment horizontal="center" wrapText="1"/>
    </xf>
    <xf numFmtId="0" fontId="1" fillId="4" borderId="3" xfId="0" applyFont="1" applyFill="1" applyBorder="1" applyAlignment="1" applyProtection="1">
      <alignment horizontal="center" wrapText="1"/>
    </xf>
    <xf numFmtId="0" fontId="1" fillId="4" borderId="24" xfId="0" applyFont="1" applyFill="1" applyBorder="1" applyAlignment="1" applyProtection="1">
      <alignment horizontal="center" wrapText="1"/>
    </xf>
    <xf numFmtId="0" fontId="2" fillId="3" borderId="3" xfId="0" applyFont="1" applyFill="1" applyBorder="1" applyAlignment="1" applyProtection="1">
      <alignment horizontal="center"/>
    </xf>
    <xf numFmtId="0" fontId="8" fillId="5" borderId="5" xfId="0" applyFont="1" applyFill="1" applyBorder="1" applyAlignment="1" applyProtection="1">
      <alignment horizontal="left" wrapText="1"/>
    </xf>
    <xf numFmtId="0" fontId="15" fillId="3" borderId="2" xfId="0" applyFont="1" applyFill="1" applyBorder="1" applyAlignment="1" applyProtection="1">
      <alignment horizontal="center"/>
    </xf>
    <xf numFmtId="0" fontId="15" fillId="3" borderId="3" xfId="0" applyFont="1" applyFill="1" applyBorder="1" applyAlignment="1" applyProtection="1">
      <alignment horizontal="center"/>
    </xf>
    <xf numFmtId="0" fontId="0" fillId="5" borderId="2" xfId="0" applyFont="1" applyFill="1" applyBorder="1" applyAlignment="1" applyProtection="1">
      <alignment horizontal="center"/>
      <protection locked="0"/>
    </xf>
    <xf numFmtId="0" fontId="0" fillId="5" borderId="24" xfId="0" applyFont="1" applyFill="1" applyBorder="1" applyAlignment="1" applyProtection="1">
      <alignment horizontal="center"/>
      <protection locked="0"/>
    </xf>
    <xf numFmtId="0" fontId="4" fillId="4" borderId="6"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8" fillId="2" borderId="2" xfId="0" applyFont="1" applyFill="1" applyBorder="1" applyAlignment="1" applyProtection="1">
      <alignment horizontal="left" wrapText="1"/>
    </xf>
    <xf numFmtId="0" fontId="8" fillId="2" borderId="24" xfId="0" applyFont="1" applyFill="1" applyBorder="1" applyAlignment="1" applyProtection="1">
      <alignment horizontal="left" wrapText="1"/>
    </xf>
    <xf numFmtId="44" fontId="4" fillId="5" borderId="2" xfId="0" applyNumberFormat="1" applyFont="1" applyFill="1" applyBorder="1" applyAlignment="1" applyProtection="1">
      <alignment horizontal="center" vertical="center" wrapText="1"/>
    </xf>
    <xf numFmtId="44" fontId="4" fillId="5" borderId="24" xfId="0" applyNumberFormat="1" applyFont="1" applyFill="1" applyBorder="1" applyAlignment="1" applyProtection="1">
      <alignment horizontal="center" vertical="center" wrapText="1"/>
    </xf>
    <xf numFmtId="0" fontId="4" fillId="4" borderId="8" xfId="0" applyFont="1" applyFill="1" applyBorder="1" applyAlignment="1" applyProtection="1">
      <alignment horizontal="center" wrapText="1"/>
    </xf>
    <xf numFmtId="0" fontId="4" fillId="4" borderId="30" xfId="0" applyFont="1" applyFill="1" applyBorder="1" applyAlignment="1" applyProtection="1">
      <alignment horizontal="center" wrapText="1"/>
    </xf>
    <xf numFmtId="0" fontId="0" fillId="5" borderId="8" xfId="0" applyFill="1" applyBorder="1" applyAlignment="1" applyProtection="1">
      <alignment horizontal="center" vertical="center" wrapText="1"/>
      <protection locked="0"/>
    </xf>
    <xf numFmtId="0" fontId="0" fillId="5" borderId="11" xfId="0" applyFill="1" applyBorder="1" applyAlignment="1" applyProtection="1">
      <alignment horizontal="center" vertical="center" wrapText="1"/>
      <protection locked="0"/>
    </xf>
    <xf numFmtId="0" fontId="0" fillId="5" borderId="30" xfId="0" applyFill="1" applyBorder="1" applyAlignment="1" applyProtection="1">
      <alignment horizontal="center" vertical="center" wrapText="1"/>
      <protection locked="0"/>
    </xf>
    <xf numFmtId="0" fontId="8" fillId="2" borderId="2" xfId="0" applyFont="1" applyFill="1" applyBorder="1" applyAlignment="1" applyProtection="1">
      <alignment horizontal="left"/>
    </xf>
    <xf numFmtId="0" fontId="8" fillId="2" borderId="24" xfId="0" applyFont="1" applyFill="1" applyBorder="1" applyAlignment="1" applyProtection="1">
      <alignment horizontal="left"/>
    </xf>
    <xf numFmtId="0" fontId="8" fillId="0" borderId="2" xfId="0" applyFont="1" applyFill="1" applyBorder="1" applyAlignment="1" applyProtection="1">
      <alignment horizontal="left"/>
    </xf>
    <xf numFmtId="0" fontId="0" fillId="0" borderId="3" xfId="0" applyBorder="1" applyAlignment="1"/>
    <xf numFmtId="0" fontId="0" fillId="0" borderId="24" xfId="0" applyBorder="1" applyAlignment="1"/>
    <xf numFmtId="0" fontId="2" fillId="3" borderId="2" xfId="0" applyFont="1" applyFill="1" applyBorder="1" applyAlignment="1" applyProtection="1">
      <alignment horizontal="center"/>
    </xf>
    <xf numFmtId="0" fontId="2" fillId="3" borderId="24" xfId="0" applyFont="1" applyFill="1" applyBorder="1" applyAlignment="1" applyProtection="1">
      <alignment horizontal="center"/>
    </xf>
    <xf numFmtId="0" fontId="3" fillId="4" borderId="2" xfId="0" applyFont="1" applyFill="1" applyBorder="1" applyAlignment="1" applyProtection="1">
      <alignment horizontal="center" wrapText="1"/>
    </xf>
    <xf numFmtId="0" fontId="3" fillId="4" borderId="3" xfId="0" applyFont="1" applyFill="1" applyBorder="1" applyAlignment="1" applyProtection="1">
      <alignment horizontal="center" wrapText="1"/>
    </xf>
    <xf numFmtId="0" fontId="3" fillId="4" borderId="24" xfId="0" applyFont="1" applyFill="1" applyBorder="1" applyAlignment="1" applyProtection="1">
      <alignment horizontal="center" wrapText="1"/>
    </xf>
    <xf numFmtId="0" fontId="8" fillId="5" borderId="0" xfId="0" applyFont="1" applyFill="1" applyBorder="1" applyAlignment="1" applyProtection="1">
      <alignment horizontal="left" wrapText="1"/>
    </xf>
    <xf numFmtId="0" fontId="4" fillId="4" borderId="8"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1" fillId="6" borderId="8" xfId="0" applyFont="1" applyFill="1" applyBorder="1" applyAlignment="1" applyProtection="1">
      <alignment horizontal="center" vertical="center" wrapText="1"/>
    </xf>
    <xf numFmtId="0" fontId="1" fillId="6" borderId="11" xfId="0" applyFont="1" applyFill="1" applyBorder="1" applyAlignment="1" applyProtection="1">
      <alignment horizontal="center" vertical="center" wrapText="1"/>
    </xf>
    <xf numFmtId="0" fontId="1" fillId="6" borderId="30" xfId="0" applyFont="1" applyFill="1" applyBorder="1" applyAlignment="1" applyProtection="1">
      <alignment horizontal="center" vertical="center" wrapText="1"/>
    </xf>
    <xf numFmtId="0" fontId="1" fillId="6" borderId="4"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0" fontId="0" fillId="5" borderId="29" xfId="0" applyFill="1" applyBorder="1" applyAlignment="1" applyProtection="1">
      <alignment horizontal="center"/>
    </xf>
    <xf numFmtId="0" fontId="26" fillId="0" borderId="0" xfId="0" applyFont="1" applyAlignment="1" applyProtection="1">
      <alignment horizontal="center" wrapText="1"/>
    </xf>
    <xf numFmtId="0" fontId="27" fillId="9" borderId="2" xfId="0" applyFont="1" applyFill="1" applyBorder="1" applyAlignment="1" applyProtection="1">
      <alignment horizontal="center" vertical="center"/>
    </xf>
    <xf numFmtId="0" fontId="27" fillId="9" borderId="3" xfId="0" applyFont="1" applyFill="1" applyBorder="1" applyAlignment="1" applyProtection="1">
      <alignment horizontal="center" vertical="center"/>
    </xf>
    <xf numFmtId="0" fontId="27" fillId="9" borderId="24" xfId="0" applyFont="1" applyFill="1" applyBorder="1" applyAlignment="1" applyProtection="1">
      <alignment horizontal="center" vertical="center"/>
    </xf>
    <xf numFmtId="0" fontId="26" fillId="0" borderId="0" xfId="0" applyFont="1" applyAlignment="1" applyProtection="1">
      <alignment horizontal="center" vertical="center" wrapText="1"/>
    </xf>
    <xf numFmtId="0" fontId="26" fillId="0" borderId="0" xfId="0" applyFont="1" applyAlignment="1" applyProtection="1">
      <alignment horizontal="center" vertical="center"/>
    </xf>
    <xf numFmtId="0" fontId="8" fillId="2" borderId="2" xfId="0" applyFont="1" applyFill="1" applyBorder="1" applyAlignment="1" applyProtection="1">
      <alignment horizontal="left" vertical="top" wrapText="1"/>
    </xf>
    <xf numFmtId="0" fontId="8" fillId="2" borderId="24" xfId="0" applyFont="1" applyFill="1" applyBorder="1" applyAlignment="1" applyProtection="1">
      <alignment horizontal="left" vertical="top" wrapText="1"/>
    </xf>
    <xf numFmtId="0" fontId="8" fillId="2" borderId="4" xfId="0" applyFont="1" applyFill="1" applyBorder="1" applyAlignment="1" applyProtection="1">
      <alignment horizontal="left" wrapText="1"/>
    </xf>
    <xf numFmtId="0" fontId="0" fillId="5" borderId="0" xfId="0" applyFill="1" applyAlignment="1">
      <alignment horizontal="left" wrapText="1"/>
    </xf>
    <xf numFmtId="0" fontId="0" fillId="5" borderId="0" xfId="0" applyFill="1" applyAlignment="1">
      <alignment horizontal="left"/>
    </xf>
    <xf numFmtId="0" fontId="0" fillId="5" borderId="0" xfId="0" applyFill="1" applyAlignment="1">
      <alignment horizontal="left" vertical="top" wrapText="1"/>
    </xf>
    <xf numFmtId="0" fontId="0" fillId="5" borderId="6" xfId="0" applyFont="1" applyFill="1" applyBorder="1" applyAlignment="1">
      <alignment horizontal="center"/>
    </xf>
    <xf numFmtId="0" fontId="0" fillId="5" borderId="7" xfId="0" applyFont="1" applyFill="1" applyBorder="1" applyAlignment="1">
      <alignment horizontal="center"/>
    </xf>
    <xf numFmtId="0" fontId="0" fillId="5" borderId="25" xfId="0" applyFont="1" applyFill="1" applyBorder="1" applyAlignment="1">
      <alignment horizontal="center"/>
    </xf>
    <xf numFmtId="0" fontId="0" fillId="5" borderId="0" xfId="0" applyFont="1" applyFill="1" applyBorder="1" applyAlignment="1">
      <alignment horizontal="left" vertical="top" wrapText="1"/>
    </xf>
    <xf numFmtId="0" fontId="0" fillId="5" borderId="0" xfId="0" applyFont="1" applyFill="1" applyAlignment="1">
      <alignment horizontal="left" vertical="top" wrapText="1"/>
    </xf>
    <xf numFmtId="0" fontId="0"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1" fillId="7" borderId="2" xfId="0" applyFont="1" applyFill="1" applyBorder="1" applyAlignment="1">
      <alignment horizontal="center"/>
    </xf>
    <xf numFmtId="0" fontId="1" fillId="7" borderId="3" xfId="0" applyFont="1" applyFill="1" applyBorder="1" applyAlignment="1">
      <alignment horizontal="center"/>
    </xf>
    <xf numFmtId="0" fontId="1" fillId="7" borderId="24" xfId="0" applyFont="1" applyFill="1" applyBorder="1" applyAlignment="1">
      <alignment horizontal="center"/>
    </xf>
    <xf numFmtId="0" fontId="0" fillId="5" borderId="0" xfId="0" applyFont="1" applyFill="1" applyBorder="1" applyAlignment="1">
      <alignment horizontal="center" vertical="center"/>
    </xf>
    <xf numFmtId="0" fontId="0" fillId="5" borderId="23" xfId="0" applyFon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24" xfId="0" applyFont="1" applyFill="1" applyBorder="1" applyAlignment="1">
      <alignment horizontal="center"/>
    </xf>
    <xf numFmtId="0" fontId="1" fillId="0" borderId="5" xfId="0" applyFont="1" applyBorder="1" applyAlignment="1">
      <alignment horizontal="left" vertical="top" wrapText="1"/>
    </xf>
    <xf numFmtId="37" fontId="13" fillId="2" borderId="23" xfId="0" applyNumberFormat="1" applyFont="1" applyFill="1" applyBorder="1" applyAlignment="1">
      <alignment horizontal="left" vertical="top" wrapText="1"/>
    </xf>
    <xf numFmtId="43" fontId="13" fillId="2" borderId="23" xfId="1" applyFont="1" applyFill="1" applyBorder="1" applyAlignment="1">
      <alignment horizontal="left" vertical="top" wrapText="1"/>
    </xf>
    <xf numFmtId="37" fontId="13" fillId="2" borderId="23" xfId="0" applyNumberFormat="1" applyFont="1" applyFill="1" applyBorder="1" applyAlignment="1">
      <alignment horizontal="left" vertical="top"/>
    </xf>
  </cellXfs>
  <cellStyles count="3">
    <cellStyle name="Komma" xfId="1" builtinId="3"/>
    <cellStyle name="Procent" xfId="2" builtinId="5"/>
    <cellStyle name="Standaard" xfId="0" builtinId="0"/>
  </cellStyles>
  <dxfs count="34">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strike/>
        <color theme="0" tint="-0.499984740745262"/>
      </font>
      <fill>
        <patternFill>
          <bgColor theme="0" tint="-0.14996795556505021"/>
        </patternFill>
      </fill>
    </dxf>
    <dxf>
      <font>
        <b/>
        <i val="0"/>
        <color rgb="FFC00000"/>
      </font>
      <fill>
        <patternFill>
          <bgColor rgb="FFFF0000"/>
        </patternFill>
      </fill>
    </dxf>
    <dxf>
      <font>
        <b/>
        <i val="0"/>
        <color rgb="FF00B050"/>
      </font>
      <fill>
        <patternFill>
          <bgColor rgb="FF92D050"/>
        </patternFill>
      </fill>
    </dxf>
    <dxf>
      <font>
        <b/>
        <i/>
        <strike/>
        <color theme="0" tint="-0.499984740745262"/>
      </font>
      <fill>
        <patternFill>
          <bgColor theme="0" tint="-0.14996795556505021"/>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962025</xdr:colOff>
      <xdr:row>4</xdr:row>
      <xdr:rowOff>167857</xdr:rowOff>
    </xdr:to>
    <xdr:pic>
      <xdr:nvPicPr>
        <xdr:cNvPr id="3" name="Afbeelding 2" descr="Schermopnam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0"/>
          <a:ext cx="2419350" cy="929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133350</xdr:colOff>
      <xdr:row>4</xdr:row>
      <xdr:rowOff>167857</xdr:rowOff>
    </xdr:to>
    <xdr:pic>
      <xdr:nvPicPr>
        <xdr:cNvPr id="3" name="Afbeelding 2" descr="Schermopnam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0"/>
          <a:ext cx="2419350" cy="929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6</xdr:col>
      <xdr:colOff>257175</xdr:colOff>
      <xdr:row>4</xdr:row>
      <xdr:rowOff>167857</xdr:rowOff>
    </xdr:to>
    <xdr:pic>
      <xdr:nvPicPr>
        <xdr:cNvPr id="3" name="Afbeelding 2" descr="Schermopnam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 y="0"/>
          <a:ext cx="2419350" cy="929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5</xdr:col>
      <xdr:colOff>314325</xdr:colOff>
      <xdr:row>4</xdr:row>
      <xdr:rowOff>167857</xdr:rowOff>
    </xdr:to>
    <xdr:pic>
      <xdr:nvPicPr>
        <xdr:cNvPr id="3" name="Afbeelding 2" descr="Schermopnam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0"/>
          <a:ext cx="2419350" cy="929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19051</xdr:colOff>
      <xdr:row>0</xdr:row>
      <xdr:rowOff>0</xdr:rowOff>
    </xdr:from>
    <xdr:to>
      <xdr:col>1</xdr:col>
      <xdr:colOff>2438401</xdr:colOff>
      <xdr:row>4</xdr:row>
      <xdr:rowOff>167857</xdr:rowOff>
    </xdr:to>
    <xdr:pic>
      <xdr:nvPicPr>
        <xdr:cNvPr id="5" name="Afbeelding 4" descr="Schermopnam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6" y="0"/>
          <a:ext cx="2419350" cy="929857"/>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U66"/>
  <sheetViews>
    <sheetView showGridLines="0" showRowColHeaders="0" zoomScaleNormal="100" workbookViewId="0">
      <pane xSplit="8" ySplit="8" topLeftCell="I59" activePane="bottomRight" state="frozen"/>
      <selection pane="topRight" activeCell="I1" sqref="I1"/>
      <selection pane="bottomLeft" activeCell="A4" sqref="A4"/>
      <selection pane="bottomRight" activeCell="I11" sqref="I11"/>
    </sheetView>
  </sheetViews>
  <sheetFormatPr defaultColWidth="9.1796875" defaultRowHeight="14.5" x14ac:dyDescent="0.35"/>
  <cols>
    <col min="1" max="1" width="3.453125" style="70" customWidth="1"/>
    <col min="2" max="2" width="3" style="70" customWidth="1"/>
    <col min="3" max="3" width="0.7265625" style="70" customWidth="1"/>
    <col min="4" max="4" width="3.7265625" style="70" customWidth="1"/>
    <col min="5" max="5" width="0.7265625" style="70" customWidth="1"/>
    <col min="6" max="6" width="5.1796875" style="70" customWidth="1"/>
    <col min="7" max="7" width="8.54296875" style="70" customWidth="1"/>
    <col min="8" max="8" width="18.7265625" style="70" customWidth="1"/>
    <col min="9" max="9" width="17.1796875" style="70" customWidth="1"/>
    <col min="10" max="10" width="16.7265625" style="70" customWidth="1"/>
    <col min="11" max="11" width="15" style="70" customWidth="1"/>
    <col min="12" max="12" width="3.1796875" style="70" customWidth="1"/>
    <col min="13" max="13" width="0.7265625" style="70" customWidth="1"/>
    <col min="14" max="14" width="3.7265625" style="70" customWidth="1"/>
    <col min="15" max="15" width="0.7265625" style="70" customWidth="1"/>
    <col min="16" max="16" width="5.1796875" style="70" customWidth="1"/>
    <col min="17" max="17" width="8.54296875" style="70" customWidth="1"/>
    <col min="18" max="18" width="27" style="70" customWidth="1"/>
    <col min="19" max="19" width="17.54296875" style="70" customWidth="1"/>
    <col min="20" max="20" width="16.54296875" style="70" customWidth="1"/>
    <col min="21" max="21" width="15" style="70" customWidth="1"/>
    <col min="22" max="16384" width="9.1796875" style="70"/>
  </cols>
  <sheetData>
    <row r="5" spans="1:21" ht="15" thickBot="1" x14ac:dyDescent="0.4"/>
    <row r="6" spans="1:21" ht="19" thickBot="1" x14ac:dyDescent="0.5">
      <c r="A6" s="71"/>
      <c r="B6" s="198" t="s">
        <v>192</v>
      </c>
      <c r="C6" s="198"/>
      <c r="D6" s="198"/>
      <c r="E6" s="198"/>
      <c r="F6" s="198"/>
      <c r="G6" s="198"/>
      <c r="H6" s="198"/>
      <c r="I6" s="198"/>
      <c r="J6" s="198"/>
      <c r="K6" s="198"/>
      <c r="L6" s="198"/>
      <c r="M6" s="198"/>
      <c r="N6" s="198"/>
      <c r="O6" s="198"/>
      <c r="P6" s="198"/>
      <c r="Q6" s="198"/>
      <c r="R6" s="198"/>
      <c r="S6" s="198"/>
      <c r="T6" s="198"/>
      <c r="U6" s="198"/>
    </row>
    <row r="7" spans="1:21" ht="21.5" thickBot="1" x14ac:dyDescent="0.55000000000000004">
      <c r="B7" s="200" t="s">
        <v>30</v>
      </c>
      <c r="C7" s="201"/>
      <c r="D7" s="201"/>
      <c r="E7" s="201"/>
      <c r="F7" s="201"/>
      <c r="G7" s="201"/>
      <c r="H7" s="201"/>
      <c r="I7" s="201"/>
      <c r="J7" s="201"/>
      <c r="K7" s="201"/>
      <c r="L7" s="200" t="s">
        <v>31</v>
      </c>
      <c r="M7" s="201"/>
      <c r="N7" s="201"/>
      <c r="O7" s="201"/>
      <c r="P7" s="201"/>
      <c r="Q7" s="201"/>
      <c r="R7" s="201"/>
      <c r="S7" s="201"/>
      <c r="T7" s="201"/>
      <c r="U7" s="201"/>
    </row>
    <row r="8" spans="1:21" ht="29.25" customHeight="1" thickBot="1" x14ac:dyDescent="0.4">
      <c r="B8" s="204" t="s">
        <v>147</v>
      </c>
      <c r="C8" s="205"/>
      <c r="D8" s="205"/>
      <c r="E8" s="205"/>
      <c r="F8" s="205"/>
      <c r="G8" s="205"/>
      <c r="H8" s="206"/>
      <c r="I8" s="175">
        <v>2021</v>
      </c>
      <c r="J8" s="72">
        <f>I8-1</f>
        <v>2020</v>
      </c>
      <c r="K8" s="73"/>
      <c r="L8" s="204" t="s">
        <v>146</v>
      </c>
      <c r="M8" s="205"/>
      <c r="N8" s="205"/>
      <c r="O8" s="205"/>
      <c r="P8" s="205"/>
      <c r="Q8" s="205"/>
      <c r="R8" s="206"/>
      <c r="S8" s="72">
        <f>I8</f>
        <v>2021</v>
      </c>
      <c r="T8" s="72">
        <f>J8</f>
        <v>2020</v>
      </c>
      <c r="U8" s="74"/>
    </row>
    <row r="9" spans="1:21" s="75" customFormat="1" ht="12.75" customHeight="1" x14ac:dyDescent="0.35">
      <c r="B9" s="76" t="s">
        <v>32</v>
      </c>
      <c r="C9" s="77" t="s">
        <v>33</v>
      </c>
      <c r="D9" s="77"/>
      <c r="E9" s="78"/>
      <c r="F9" s="78"/>
      <c r="G9" s="78"/>
      <c r="H9" s="78"/>
      <c r="I9" s="78"/>
      <c r="J9" s="78"/>
      <c r="K9" s="78"/>
      <c r="L9" s="76" t="s">
        <v>34</v>
      </c>
      <c r="M9" s="77" t="s">
        <v>35</v>
      </c>
      <c r="N9" s="77"/>
      <c r="O9" s="78"/>
      <c r="P9" s="78"/>
      <c r="Q9" s="78"/>
      <c r="R9" s="78"/>
      <c r="S9" s="78"/>
      <c r="T9" s="78"/>
      <c r="U9" s="79"/>
    </row>
    <row r="10" spans="1:21" s="75" customFormat="1" ht="12.75" customHeight="1" thickBot="1" x14ac:dyDescent="0.4">
      <c r="B10" s="80"/>
      <c r="C10" s="81"/>
      <c r="D10" s="81" t="s">
        <v>159</v>
      </c>
      <c r="E10" s="81" t="s">
        <v>37</v>
      </c>
      <c r="F10" s="81"/>
      <c r="G10" s="81"/>
      <c r="H10" s="81"/>
      <c r="I10" s="82"/>
      <c r="J10" s="82"/>
      <c r="K10" s="81"/>
      <c r="L10" s="80"/>
      <c r="M10" s="81"/>
      <c r="N10" s="81" t="s">
        <v>38</v>
      </c>
      <c r="O10" s="81" t="s">
        <v>39</v>
      </c>
      <c r="P10" s="81"/>
      <c r="Q10" s="81"/>
      <c r="R10" s="81"/>
      <c r="S10" s="81"/>
      <c r="T10" s="81"/>
      <c r="U10" s="83"/>
    </row>
    <row r="11" spans="1:21" s="75" customFormat="1" ht="12.75" customHeight="1" thickBot="1" x14ac:dyDescent="0.4">
      <c r="B11" s="80"/>
      <c r="C11" s="81"/>
      <c r="D11" s="81"/>
      <c r="E11" s="81"/>
      <c r="F11" s="81" t="s">
        <v>160</v>
      </c>
      <c r="G11" s="81" t="s">
        <v>41</v>
      </c>
      <c r="H11" s="81"/>
      <c r="I11" s="69"/>
      <c r="J11" s="69"/>
      <c r="K11" s="81"/>
      <c r="L11" s="80"/>
      <c r="M11" s="81"/>
      <c r="N11" s="81"/>
      <c r="O11" s="81"/>
      <c r="P11" s="81" t="s">
        <v>42</v>
      </c>
      <c r="Q11" s="81" t="s">
        <v>43</v>
      </c>
      <c r="R11" s="81"/>
      <c r="S11" s="69"/>
      <c r="T11" s="69"/>
      <c r="U11" s="83"/>
    </row>
    <row r="12" spans="1:21" s="75" customFormat="1" ht="12.75" customHeight="1" thickBot="1" x14ac:dyDescent="0.4">
      <c r="B12" s="80"/>
      <c r="C12" s="81"/>
      <c r="D12" s="81"/>
      <c r="E12" s="81"/>
      <c r="F12" s="81" t="s">
        <v>161</v>
      </c>
      <c r="G12" s="81" t="s">
        <v>44</v>
      </c>
      <c r="H12" s="81"/>
      <c r="I12" s="69"/>
      <c r="J12" s="69"/>
      <c r="K12" s="81"/>
      <c r="L12" s="80"/>
      <c r="M12" s="81"/>
      <c r="N12" s="81"/>
      <c r="O12" s="81"/>
      <c r="P12" s="81" t="s">
        <v>45</v>
      </c>
      <c r="Q12" s="81" t="s">
        <v>46</v>
      </c>
      <c r="R12" s="81"/>
      <c r="S12" s="69"/>
      <c r="T12" s="69"/>
      <c r="U12" s="83"/>
    </row>
    <row r="13" spans="1:21" s="75" customFormat="1" ht="12.75" customHeight="1" thickBot="1" x14ac:dyDescent="0.4">
      <c r="B13" s="80"/>
      <c r="C13" s="81"/>
      <c r="D13" s="81"/>
      <c r="E13" s="81"/>
      <c r="F13" s="81" t="s">
        <v>162</v>
      </c>
      <c r="G13" s="81" t="s">
        <v>47</v>
      </c>
      <c r="H13" s="81"/>
      <c r="I13" s="69"/>
      <c r="J13" s="69"/>
      <c r="K13" s="81"/>
      <c r="L13" s="80"/>
      <c r="M13" s="81"/>
      <c r="N13" s="81"/>
      <c r="O13" s="81"/>
      <c r="P13" s="81" t="s">
        <v>149</v>
      </c>
      <c r="Q13" s="81" t="s">
        <v>49</v>
      </c>
      <c r="R13" s="81"/>
      <c r="S13" s="69"/>
      <c r="T13" s="69"/>
      <c r="U13" s="83"/>
    </row>
    <row r="14" spans="1:21" s="75" customFormat="1" ht="12.75" customHeight="1" thickBot="1" x14ac:dyDescent="0.4">
      <c r="B14" s="80"/>
      <c r="C14" s="81"/>
      <c r="D14" s="81"/>
      <c r="E14" s="81"/>
      <c r="F14" s="81" t="s">
        <v>163</v>
      </c>
      <c r="G14" s="81" t="s">
        <v>50</v>
      </c>
      <c r="H14" s="81"/>
      <c r="I14" s="69"/>
      <c r="J14" s="69"/>
      <c r="K14" s="81"/>
      <c r="L14" s="80"/>
      <c r="M14" s="81"/>
      <c r="N14" s="81"/>
      <c r="O14" s="81"/>
      <c r="P14" s="81" t="s">
        <v>48</v>
      </c>
      <c r="Q14" s="81" t="s">
        <v>51</v>
      </c>
      <c r="R14" s="81"/>
      <c r="S14" s="69"/>
      <c r="T14" s="69"/>
      <c r="U14" s="83"/>
    </row>
    <row r="15" spans="1:21" s="75" customFormat="1" ht="12.75" customHeight="1" thickBot="1" x14ac:dyDescent="0.4">
      <c r="B15" s="80"/>
      <c r="C15" s="81"/>
      <c r="D15" s="81"/>
      <c r="E15" s="81"/>
      <c r="F15" s="81" t="s">
        <v>164</v>
      </c>
      <c r="G15" s="81" t="s">
        <v>52</v>
      </c>
      <c r="H15" s="81"/>
      <c r="I15" s="69"/>
      <c r="J15" s="69"/>
      <c r="K15" s="174"/>
      <c r="L15" s="80"/>
      <c r="M15" s="81"/>
      <c r="N15" s="81"/>
      <c r="O15" s="81"/>
      <c r="P15" s="81"/>
      <c r="Q15" s="81"/>
      <c r="R15" s="81"/>
      <c r="S15" s="84"/>
      <c r="T15" s="84"/>
      <c r="U15" s="83"/>
    </row>
    <row r="16" spans="1:21" s="75" customFormat="1" ht="12.75" customHeight="1" thickBot="1" x14ac:dyDescent="0.4">
      <c r="B16" s="80"/>
      <c r="C16" s="81"/>
      <c r="D16" s="81"/>
      <c r="E16" s="81"/>
      <c r="F16" s="81"/>
      <c r="G16" s="81"/>
      <c r="H16" s="81"/>
      <c r="I16" s="84"/>
      <c r="J16" s="84"/>
      <c r="K16" s="81"/>
      <c r="L16" s="80"/>
      <c r="M16" s="81"/>
      <c r="N16" s="81"/>
      <c r="O16" s="81"/>
      <c r="P16" s="81" t="s">
        <v>53</v>
      </c>
      <c r="Q16" s="81"/>
      <c r="R16" s="81"/>
      <c r="S16" s="82">
        <f>S11+S12+S13+S14</f>
        <v>0</v>
      </c>
      <c r="T16" s="82">
        <f>T11+T12+T13+T14</f>
        <v>0</v>
      </c>
      <c r="U16" s="83"/>
    </row>
    <row r="17" spans="2:21" s="75" customFormat="1" ht="12.75" customHeight="1" thickTop="1" x14ac:dyDescent="0.35">
      <c r="B17" s="80"/>
      <c r="C17" s="81"/>
      <c r="D17" s="81"/>
      <c r="E17" s="81"/>
      <c r="F17" s="81" t="s">
        <v>54</v>
      </c>
      <c r="G17" s="81"/>
      <c r="H17" s="81"/>
      <c r="I17" s="82">
        <f>I11+I12+I13+I14+I15</f>
        <v>0</v>
      </c>
      <c r="J17" s="82">
        <f>J11+J12+J13+J14+J15</f>
        <v>0</v>
      </c>
      <c r="K17" s="81"/>
      <c r="L17" s="80"/>
      <c r="M17" s="81"/>
      <c r="N17" s="81"/>
      <c r="O17" s="81"/>
      <c r="P17" s="81"/>
      <c r="Q17" s="81"/>
      <c r="R17" s="81"/>
      <c r="S17" s="81"/>
      <c r="T17" s="81"/>
      <c r="U17" s="85"/>
    </row>
    <row r="18" spans="2:21" s="75" customFormat="1" ht="12.75" customHeight="1" thickBot="1" x14ac:dyDescent="0.4">
      <c r="B18" s="80"/>
      <c r="C18" s="81"/>
      <c r="D18" s="81"/>
      <c r="E18" s="81"/>
      <c r="F18" s="81"/>
      <c r="G18" s="81"/>
      <c r="H18" s="81"/>
      <c r="I18" s="82"/>
      <c r="J18" s="82"/>
      <c r="K18" s="81"/>
      <c r="L18" s="80"/>
      <c r="M18" s="81"/>
      <c r="N18" s="81" t="s">
        <v>165</v>
      </c>
      <c r="O18" s="81" t="s">
        <v>55</v>
      </c>
      <c r="P18" s="81"/>
      <c r="Q18" s="81"/>
      <c r="R18" s="81"/>
      <c r="S18" s="81"/>
      <c r="T18" s="81"/>
      <c r="U18" s="83"/>
    </row>
    <row r="19" spans="2:21" s="75" customFormat="1" ht="12.75" customHeight="1" thickBot="1" x14ac:dyDescent="0.4">
      <c r="B19" s="80"/>
      <c r="C19" s="81"/>
      <c r="D19" s="81" t="s">
        <v>36</v>
      </c>
      <c r="E19" s="81" t="s">
        <v>56</v>
      </c>
      <c r="F19" s="81"/>
      <c r="G19" s="81"/>
      <c r="H19" s="81"/>
      <c r="I19" s="82"/>
      <c r="J19" s="82"/>
      <c r="K19" s="81"/>
      <c r="L19" s="80"/>
      <c r="M19" s="81"/>
      <c r="N19" s="81"/>
      <c r="O19" s="81"/>
      <c r="P19" s="81" t="s">
        <v>166</v>
      </c>
      <c r="Q19" s="81" t="s">
        <v>57</v>
      </c>
      <c r="R19" s="81"/>
      <c r="S19" s="69"/>
      <c r="T19" s="69"/>
      <c r="U19" s="83"/>
    </row>
    <row r="20" spans="2:21" s="75" customFormat="1" ht="12.75" customHeight="1" thickBot="1" x14ac:dyDescent="0.4">
      <c r="B20" s="80"/>
      <c r="C20" s="81"/>
      <c r="D20" s="81"/>
      <c r="E20" s="81"/>
      <c r="F20" s="81" t="s">
        <v>40</v>
      </c>
      <c r="G20" s="202" t="s">
        <v>58</v>
      </c>
      <c r="H20" s="203"/>
      <c r="I20" s="69"/>
      <c r="J20" s="69"/>
      <c r="K20" s="81"/>
      <c r="L20" s="80"/>
      <c r="M20" s="81"/>
      <c r="N20" s="81"/>
      <c r="O20" s="81"/>
      <c r="P20" s="81" t="s">
        <v>179</v>
      </c>
      <c r="Q20" s="81" t="s">
        <v>180</v>
      </c>
      <c r="R20" s="81"/>
      <c r="S20" s="69"/>
      <c r="T20" s="69"/>
      <c r="U20" s="83"/>
    </row>
    <row r="21" spans="2:21" s="75" customFormat="1" ht="12.75" customHeight="1" thickBot="1" x14ac:dyDescent="0.4">
      <c r="B21" s="80"/>
      <c r="C21" s="81"/>
      <c r="D21" s="81"/>
      <c r="E21" s="81"/>
      <c r="F21" s="81"/>
      <c r="G21" s="81"/>
      <c r="H21" s="81"/>
      <c r="I21" s="84"/>
      <c r="J21" s="84"/>
      <c r="K21" s="81"/>
      <c r="L21" s="80"/>
      <c r="M21" s="81"/>
      <c r="N21" s="81"/>
      <c r="O21" s="81"/>
      <c r="P21" s="81"/>
      <c r="Q21" s="81"/>
      <c r="R21" s="81"/>
      <c r="S21" s="84"/>
      <c r="T21" s="84"/>
      <c r="U21" s="83"/>
    </row>
    <row r="22" spans="2:21" s="75" customFormat="1" ht="12.75" customHeight="1" thickTop="1" x14ac:dyDescent="0.35">
      <c r="B22" s="80"/>
      <c r="C22" s="81"/>
      <c r="D22" s="81"/>
      <c r="E22" s="81"/>
      <c r="F22" s="81" t="s">
        <v>59</v>
      </c>
      <c r="G22" s="81"/>
      <c r="H22" s="81"/>
      <c r="I22" s="82">
        <f>I20</f>
        <v>0</v>
      </c>
      <c r="J22" s="82">
        <f>J20</f>
        <v>0</v>
      </c>
      <c r="K22" s="81"/>
      <c r="L22" s="80"/>
      <c r="M22" s="81"/>
      <c r="N22" s="81"/>
      <c r="O22" s="81"/>
      <c r="P22" s="81" t="s">
        <v>60</v>
      </c>
      <c r="Q22" s="81"/>
      <c r="R22" s="81"/>
      <c r="S22" s="82">
        <f>S19+S20</f>
        <v>0</v>
      </c>
      <c r="T22" s="82">
        <f>T19+T20</f>
        <v>0</v>
      </c>
      <c r="U22" s="83"/>
    </row>
    <row r="23" spans="2:21" s="75" customFormat="1" ht="12.75" customHeight="1" thickBot="1" x14ac:dyDescent="0.4">
      <c r="B23" s="80"/>
      <c r="C23" s="81"/>
      <c r="D23" s="81"/>
      <c r="E23" s="81"/>
      <c r="F23" s="81"/>
      <c r="G23" s="81"/>
      <c r="H23" s="81"/>
      <c r="I23" s="86"/>
      <c r="J23" s="86"/>
      <c r="K23" s="81"/>
      <c r="L23" s="80"/>
      <c r="M23" s="81"/>
      <c r="N23" s="81"/>
      <c r="O23" s="81"/>
      <c r="P23" s="81"/>
      <c r="Q23" s="81"/>
      <c r="R23" s="81"/>
      <c r="S23" s="82"/>
      <c r="T23" s="82"/>
      <c r="U23" s="83"/>
    </row>
    <row r="24" spans="2:21" s="75" customFormat="1" ht="12.75" customHeight="1" thickTop="1" thickBot="1" x14ac:dyDescent="0.4">
      <c r="B24" s="80"/>
      <c r="C24" s="81"/>
      <c r="D24" s="81"/>
      <c r="E24" s="87" t="s">
        <v>61</v>
      </c>
      <c r="F24" s="87"/>
      <c r="G24" s="87"/>
      <c r="H24" s="87"/>
      <c r="I24" s="88">
        <f>I17+I22</f>
        <v>0</v>
      </c>
      <c r="J24" s="88">
        <f>J17+J22</f>
        <v>0</v>
      </c>
      <c r="K24" s="81"/>
      <c r="L24" s="80"/>
      <c r="M24" s="81"/>
      <c r="N24" s="81" t="s">
        <v>167</v>
      </c>
      <c r="O24" s="81" t="s">
        <v>62</v>
      </c>
      <c r="P24" s="81"/>
      <c r="Q24" s="81"/>
      <c r="R24" s="81"/>
      <c r="S24" s="82"/>
      <c r="T24" s="82"/>
      <c r="U24" s="83"/>
    </row>
    <row r="25" spans="2:21" s="75" customFormat="1" ht="12.75" customHeight="1" thickBot="1" x14ac:dyDescent="0.4">
      <c r="B25" s="80"/>
      <c r="C25" s="81"/>
      <c r="D25" s="81"/>
      <c r="E25" s="81"/>
      <c r="F25" s="81"/>
      <c r="G25" s="81"/>
      <c r="H25" s="81"/>
      <c r="I25" s="82"/>
      <c r="J25" s="82"/>
      <c r="K25" s="81"/>
      <c r="L25" s="80"/>
      <c r="M25" s="81"/>
      <c r="N25" s="81"/>
      <c r="O25" s="81"/>
      <c r="P25" s="81" t="s">
        <v>168</v>
      </c>
      <c r="Q25" s="202" t="s">
        <v>58</v>
      </c>
      <c r="R25" s="203"/>
      <c r="S25" s="69"/>
      <c r="T25" s="69"/>
      <c r="U25" s="83"/>
    </row>
    <row r="26" spans="2:21" s="75" customFormat="1" ht="12.75" customHeight="1" thickBot="1" x14ac:dyDescent="0.4">
      <c r="B26" s="89" t="s">
        <v>63</v>
      </c>
      <c r="C26" s="87" t="s">
        <v>64</v>
      </c>
      <c r="D26" s="87"/>
      <c r="E26" s="81"/>
      <c r="F26" s="81"/>
      <c r="G26" s="81"/>
      <c r="H26" s="81"/>
      <c r="I26" s="82"/>
      <c r="J26" s="82"/>
      <c r="K26" s="81"/>
      <c r="L26" s="89"/>
      <c r="M26" s="87"/>
      <c r="N26" s="81"/>
      <c r="O26" s="81"/>
      <c r="P26" s="81"/>
      <c r="Q26" s="81"/>
      <c r="R26" s="81"/>
      <c r="S26" s="84"/>
      <c r="T26" s="84"/>
      <c r="U26" s="83"/>
    </row>
    <row r="27" spans="2:21" s="75" customFormat="1" ht="12.75" customHeight="1" thickTop="1" thickBot="1" x14ac:dyDescent="0.4">
      <c r="B27" s="80"/>
      <c r="C27" s="81"/>
      <c r="D27" s="81" t="s">
        <v>65</v>
      </c>
      <c r="E27" s="81" t="s">
        <v>66</v>
      </c>
      <c r="F27" s="81"/>
      <c r="G27" s="81"/>
      <c r="H27" s="81"/>
      <c r="I27" s="69"/>
      <c r="J27" s="69"/>
      <c r="K27" s="81"/>
      <c r="L27" s="89"/>
      <c r="M27" s="87"/>
      <c r="N27" s="81"/>
      <c r="O27" s="81"/>
      <c r="P27" s="81" t="s">
        <v>67</v>
      </c>
      <c r="Q27" s="81"/>
      <c r="R27" s="81"/>
      <c r="S27" s="82">
        <f>S25</f>
        <v>0</v>
      </c>
      <c r="T27" s="82">
        <f>T25</f>
        <v>0</v>
      </c>
      <c r="U27" s="83"/>
    </row>
    <row r="28" spans="2:21" s="75" customFormat="1" ht="12.75" customHeight="1" thickBot="1" x14ac:dyDescent="0.4">
      <c r="B28" s="80"/>
      <c r="C28" s="81"/>
      <c r="D28" s="81"/>
      <c r="E28" s="81"/>
      <c r="F28" s="81"/>
      <c r="G28" s="81"/>
      <c r="H28" s="81"/>
      <c r="I28" s="90"/>
      <c r="J28" s="90"/>
      <c r="K28" s="81"/>
      <c r="L28" s="80"/>
      <c r="M28" s="81"/>
      <c r="N28" s="81"/>
      <c r="O28" s="87"/>
      <c r="P28" s="87"/>
      <c r="Q28" s="87"/>
      <c r="R28" s="87"/>
      <c r="S28" s="86"/>
      <c r="T28" s="86"/>
      <c r="U28" s="83"/>
    </row>
    <row r="29" spans="2:21" s="75" customFormat="1" ht="12.75" customHeight="1" thickTop="1" x14ac:dyDescent="0.35">
      <c r="B29" s="80"/>
      <c r="C29" s="81"/>
      <c r="D29" s="81"/>
      <c r="E29" s="81"/>
      <c r="F29" s="81" t="s">
        <v>68</v>
      </c>
      <c r="G29" s="81"/>
      <c r="H29" s="81"/>
      <c r="I29" s="82">
        <f>I27</f>
        <v>0</v>
      </c>
      <c r="J29" s="82">
        <f>J27</f>
        <v>0</v>
      </c>
      <c r="K29" s="174"/>
      <c r="L29" s="80"/>
      <c r="M29" s="81"/>
      <c r="N29" s="81"/>
      <c r="O29" s="87" t="s">
        <v>69</v>
      </c>
      <c r="P29" s="87"/>
      <c r="Q29" s="87"/>
      <c r="R29" s="87"/>
      <c r="S29" s="88">
        <f>S16+S22+S27</f>
        <v>0</v>
      </c>
      <c r="T29" s="88">
        <f>T16+T22+T27</f>
        <v>0</v>
      </c>
      <c r="U29" s="83"/>
    </row>
    <row r="30" spans="2:21" s="75" customFormat="1" ht="12.75" customHeight="1" x14ac:dyDescent="0.35">
      <c r="B30" s="80"/>
      <c r="C30" s="81"/>
      <c r="D30" s="81"/>
      <c r="E30" s="81"/>
      <c r="F30" s="81"/>
      <c r="G30" s="81"/>
      <c r="H30" s="81"/>
      <c r="I30" s="82"/>
      <c r="J30" s="82"/>
      <c r="K30" s="81"/>
      <c r="L30" s="80"/>
      <c r="M30" s="81"/>
      <c r="N30" s="81"/>
      <c r="O30" s="87"/>
      <c r="P30" s="87"/>
      <c r="Q30" s="87"/>
      <c r="R30" s="87"/>
      <c r="S30" s="88"/>
      <c r="T30" s="88"/>
      <c r="U30" s="83"/>
    </row>
    <row r="31" spans="2:21" s="75" customFormat="1" ht="12.75" customHeight="1" thickBot="1" x14ac:dyDescent="0.4">
      <c r="B31" s="80"/>
      <c r="C31" s="81"/>
      <c r="D31" s="81" t="s">
        <v>70</v>
      </c>
      <c r="E31" s="81" t="s">
        <v>71</v>
      </c>
      <c r="F31" s="81"/>
      <c r="G31" s="81"/>
      <c r="H31" s="81"/>
      <c r="I31" s="82"/>
      <c r="J31" s="82"/>
      <c r="K31" s="81"/>
      <c r="L31" s="89" t="s">
        <v>72</v>
      </c>
      <c r="M31" s="87" t="s">
        <v>73</v>
      </c>
      <c r="N31" s="81"/>
      <c r="O31" s="81"/>
      <c r="P31" s="81"/>
      <c r="Q31" s="81"/>
      <c r="R31" s="81"/>
      <c r="S31" s="81"/>
      <c r="T31" s="81"/>
      <c r="U31" s="83"/>
    </row>
    <row r="32" spans="2:21" s="75" customFormat="1" ht="12.75" customHeight="1" thickBot="1" x14ac:dyDescent="0.4">
      <c r="B32" s="80"/>
      <c r="C32" s="81"/>
      <c r="D32" s="81"/>
      <c r="E32" s="81"/>
      <c r="F32" s="81" t="s">
        <v>74</v>
      </c>
      <c r="G32" s="81" t="s">
        <v>178</v>
      </c>
      <c r="H32" s="81"/>
      <c r="I32" s="69"/>
      <c r="J32" s="69"/>
      <c r="K32" s="81"/>
      <c r="L32" s="80"/>
      <c r="M32" s="81"/>
      <c r="N32" s="81" t="s">
        <v>75</v>
      </c>
      <c r="O32" s="81" t="s">
        <v>73</v>
      </c>
      <c r="P32" s="81"/>
      <c r="Q32" s="81"/>
      <c r="R32" s="81"/>
      <c r="S32" s="69"/>
      <c r="T32" s="69"/>
      <c r="U32" s="83"/>
    </row>
    <row r="33" spans="2:21" s="75" customFormat="1" ht="12.75" customHeight="1" thickBot="1" x14ac:dyDescent="0.4">
      <c r="B33" s="80"/>
      <c r="C33" s="81"/>
      <c r="D33" s="81"/>
      <c r="E33" s="81"/>
      <c r="F33" s="81" t="s">
        <v>76</v>
      </c>
      <c r="G33" s="81" t="s">
        <v>121</v>
      </c>
      <c r="H33" s="81"/>
      <c r="I33" s="69"/>
      <c r="J33" s="69"/>
      <c r="K33" s="81"/>
      <c r="L33" s="80"/>
      <c r="M33" s="81"/>
      <c r="N33" s="81"/>
      <c r="O33" s="81"/>
      <c r="P33" s="81"/>
      <c r="Q33" s="81"/>
      <c r="R33" s="81"/>
      <c r="S33" s="86"/>
      <c r="T33" s="86"/>
      <c r="U33" s="83"/>
    </row>
    <row r="34" spans="2:21" s="75" customFormat="1" ht="12.75" customHeight="1" thickBot="1" x14ac:dyDescent="0.4">
      <c r="B34" s="80"/>
      <c r="C34" s="81"/>
      <c r="D34" s="81"/>
      <c r="E34" s="81"/>
      <c r="F34" s="81" t="s">
        <v>122</v>
      </c>
      <c r="G34" s="81" t="s">
        <v>117</v>
      </c>
      <c r="H34" s="81"/>
      <c r="I34" s="69"/>
      <c r="J34" s="69"/>
      <c r="K34" s="81"/>
      <c r="L34" s="80"/>
      <c r="M34" s="81"/>
      <c r="N34" s="81"/>
      <c r="O34" s="87" t="s">
        <v>77</v>
      </c>
      <c r="P34" s="87"/>
      <c r="Q34" s="87"/>
      <c r="R34" s="87"/>
      <c r="S34" s="88">
        <f>S32</f>
        <v>0</v>
      </c>
      <c r="T34" s="88">
        <f>T32</f>
        <v>0</v>
      </c>
      <c r="U34" s="83"/>
    </row>
    <row r="35" spans="2:21" s="75" customFormat="1" ht="12.75" customHeight="1" thickBot="1" x14ac:dyDescent="0.4">
      <c r="B35" s="80"/>
      <c r="C35" s="81"/>
      <c r="D35" s="81"/>
      <c r="E35" s="81"/>
      <c r="F35" s="81" t="s">
        <v>123</v>
      </c>
      <c r="G35" s="81" t="s">
        <v>118</v>
      </c>
      <c r="H35" s="81"/>
      <c r="I35" s="69"/>
      <c r="J35" s="69"/>
      <c r="K35" s="81"/>
      <c r="L35" s="80"/>
      <c r="M35" s="81"/>
      <c r="N35" s="81"/>
      <c r="O35" s="81"/>
      <c r="P35" s="81"/>
      <c r="Q35" s="81"/>
      <c r="R35" s="81"/>
      <c r="S35" s="81"/>
      <c r="T35" s="81"/>
      <c r="U35" s="83"/>
    </row>
    <row r="36" spans="2:21" s="75" customFormat="1" ht="12.75" customHeight="1" thickBot="1" x14ac:dyDescent="0.4">
      <c r="B36" s="80"/>
      <c r="C36" s="81"/>
      <c r="D36" s="81"/>
      <c r="E36" s="81"/>
      <c r="F36" s="81"/>
      <c r="G36" s="81"/>
      <c r="H36" s="81"/>
      <c r="I36" s="84"/>
      <c r="J36" s="84"/>
      <c r="K36" s="81"/>
      <c r="L36" s="89" t="s">
        <v>78</v>
      </c>
      <c r="M36" s="87" t="s">
        <v>79</v>
      </c>
      <c r="N36" s="81"/>
      <c r="O36" s="81"/>
      <c r="P36" s="81"/>
      <c r="Q36" s="81"/>
      <c r="R36" s="81"/>
      <c r="S36" s="81"/>
      <c r="T36" s="81"/>
      <c r="U36" s="83"/>
    </row>
    <row r="37" spans="2:21" s="75" customFormat="1" ht="12.75" customHeight="1" thickTop="1" thickBot="1" x14ac:dyDescent="0.4">
      <c r="B37" s="80"/>
      <c r="C37" s="81"/>
      <c r="D37" s="81"/>
      <c r="E37" s="81"/>
      <c r="F37" s="81" t="s">
        <v>80</v>
      </c>
      <c r="G37" s="81"/>
      <c r="H37" s="81"/>
      <c r="I37" s="82">
        <f>SUM(I32:I35)</f>
        <v>0</v>
      </c>
      <c r="J37" s="82">
        <f>SUM(J32:J35)</f>
        <v>0</v>
      </c>
      <c r="K37" s="81"/>
      <c r="L37" s="80"/>
      <c r="M37" s="81"/>
      <c r="N37" s="81" t="s">
        <v>81</v>
      </c>
      <c r="O37" s="81" t="s">
        <v>82</v>
      </c>
      <c r="P37" s="81"/>
      <c r="Q37" s="81"/>
      <c r="R37" s="81"/>
      <c r="S37" s="81"/>
      <c r="T37" s="81"/>
      <c r="U37" s="83"/>
    </row>
    <row r="38" spans="2:21" s="75" customFormat="1" ht="12.75" customHeight="1" thickBot="1" x14ac:dyDescent="0.4">
      <c r="B38" s="89"/>
      <c r="C38" s="81"/>
      <c r="D38" s="87"/>
      <c r="E38" s="87"/>
      <c r="F38" s="87"/>
      <c r="G38" s="87"/>
      <c r="H38" s="87"/>
      <c r="I38" s="87"/>
      <c r="J38" s="87"/>
      <c r="K38" s="81"/>
      <c r="L38" s="80"/>
      <c r="M38" s="81"/>
      <c r="N38" s="81"/>
      <c r="O38" s="81"/>
      <c r="P38" s="81" t="s">
        <v>83</v>
      </c>
      <c r="Q38" s="81" t="s">
        <v>84</v>
      </c>
      <c r="R38" s="81"/>
      <c r="S38" s="69"/>
      <c r="T38" s="69"/>
      <c r="U38" s="83"/>
    </row>
    <row r="39" spans="2:21" s="75" customFormat="1" ht="12.75" customHeight="1" thickBot="1" x14ac:dyDescent="0.4">
      <c r="B39" s="80"/>
      <c r="C39" s="81"/>
      <c r="D39" s="81"/>
      <c r="E39" s="81"/>
      <c r="F39" s="81"/>
      <c r="G39" s="81"/>
      <c r="H39" s="81"/>
      <c r="I39" s="81"/>
      <c r="J39" s="81"/>
      <c r="K39" s="81"/>
      <c r="L39" s="80"/>
      <c r="M39" s="81"/>
      <c r="N39" s="81"/>
      <c r="O39" s="81"/>
      <c r="P39" s="81" t="s">
        <v>87</v>
      </c>
      <c r="Q39" s="81" t="s">
        <v>88</v>
      </c>
      <c r="R39" s="81"/>
      <c r="S39" s="69"/>
      <c r="T39" s="69"/>
      <c r="U39" s="83"/>
    </row>
    <row r="40" spans="2:21" s="75" customFormat="1" ht="12.75" customHeight="1" thickBot="1" x14ac:dyDescent="0.4">
      <c r="B40" s="80"/>
      <c r="C40" s="81"/>
      <c r="D40" s="81"/>
      <c r="E40" s="81"/>
      <c r="F40" s="81"/>
      <c r="G40" s="81"/>
      <c r="H40" s="81"/>
      <c r="I40" s="81"/>
      <c r="J40" s="81"/>
      <c r="K40" s="81"/>
      <c r="L40" s="80"/>
      <c r="M40" s="81"/>
      <c r="N40" s="81"/>
      <c r="O40" s="81"/>
      <c r="P40" s="81" t="s">
        <v>91</v>
      </c>
      <c r="Q40" s="81" t="s">
        <v>181</v>
      </c>
      <c r="R40" s="81"/>
      <c r="S40" s="69"/>
      <c r="T40" s="69"/>
      <c r="U40" s="83"/>
    </row>
    <row r="41" spans="2:21" s="75" customFormat="1" ht="12.75" customHeight="1" thickBot="1" x14ac:dyDescent="0.4">
      <c r="B41" s="80"/>
      <c r="C41" s="81"/>
      <c r="D41" s="81" t="s">
        <v>85</v>
      </c>
      <c r="E41" s="81" t="s">
        <v>86</v>
      </c>
      <c r="F41" s="81"/>
      <c r="G41" s="81"/>
      <c r="H41" s="81"/>
      <c r="I41" s="82"/>
      <c r="J41" s="82"/>
      <c r="K41" s="81"/>
      <c r="L41" s="80"/>
      <c r="M41" s="81"/>
      <c r="N41" s="81"/>
      <c r="O41" s="81"/>
      <c r="P41" s="81"/>
      <c r="Q41" s="81"/>
      <c r="R41" s="81"/>
      <c r="S41" s="86"/>
      <c r="T41" s="86"/>
      <c r="U41" s="83"/>
    </row>
    <row r="42" spans="2:21" s="75" customFormat="1" ht="12.75" customHeight="1" thickTop="1" thickBot="1" x14ac:dyDescent="0.4">
      <c r="B42" s="80"/>
      <c r="C42" s="81"/>
      <c r="D42" s="81"/>
      <c r="E42" s="81"/>
      <c r="F42" s="81" t="s">
        <v>89</v>
      </c>
      <c r="G42" s="81" t="s">
        <v>90</v>
      </c>
      <c r="H42" s="81"/>
      <c r="I42" s="69"/>
      <c r="J42" s="69"/>
      <c r="K42" s="81"/>
      <c r="L42" s="80"/>
      <c r="M42" s="81"/>
      <c r="N42" s="81"/>
      <c r="O42" s="81"/>
      <c r="P42" s="81" t="s">
        <v>96</v>
      </c>
      <c r="Q42" s="81"/>
      <c r="R42" s="81"/>
      <c r="S42" s="82">
        <f>SUM(S38:S40)</f>
        <v>0</v>
      </c>
      <c r="T42" s="82">
        <f>SUM(T38:T40)</f>
        <v>0</v>
      </c>
      <c r="U42" s="83"/>
    </row>
    <row r="43" spans="2:21" s="75" customFormat="1" ht="12.75" customHeight="1" thickBot="1" x14ac:dyDescent="0.4">
      <c r="B43" s="80"/>
      <c r="C43" s="81"/>
      <c r="D43" s="81"/>
      <c r="E43" s="81"/>
      <c r="F43" s="81" t="s">
        <v>92</v>
      </c>
      <c r="G43" s="81" t="s">
        <v>93</v>
      </c>
      <c r="H43" s="81"/>
      <c r="I43" s="69"/>
      <c r="J43" s="69"/>
      <c r="K43" s="81"/>
      <c r="L43" s="80"/>
      <c r="M43" s="81"/>
      <c r="N43" s="81"/>
      <c r="O43" s="81"/>
      <c r="P43" s="81"/>
      <c r="Q43" s="81"/>
      <c r="R43" s="81"/>
      <c r="S43" s="82"/>
      <c r="T43" s="81"/>
      <c r="U43" s="83"/>
    </row>
    <row r="44" spans="2:21" s="75" customFormat="1" ht="12.75" customHeight="1" thickBot="1" x14ac:dyDescent="0.4">
      <c r="B44" s="80"/>
      <c r="C44" s="81"/>
      <c r="D44" s="81"/>
      <c r="E44" s="81"/>
      <c r="F44" s="81" t="s">
        <v>94</v>
      </c>
      <c r="G44" s="81" t="s">
        <v>95</v>
      </c>
      <c r="H44" s="81"/>
      <c r="I44" s="69"/>
      <c r="J44" s="69"/>
      <c r="K44" s="81"/>
      <c r="L44" s="80"/>
      <c r="M44" s="81"/>
      <c r="N44" s="81" t="s">
        <v>98</v>
      </c>
      <c r="O44" s="81" t="s">
        <v>99</v>
      </c>
      <c r="P44" s="81"/>
      <c r="Q44" s="81"/>
      <c r="R44" s="81"/>
      <c r="S44" s="81"/>
      <c r="T44" s="81"/>
      <c r="U44" s="83"/>
    </row>
    <row r="45" spans="2:21" s="75" customFormat="1" ht="12.75" customHeight="1" thickBot="1" x14ac:dyDescent="0.4">
      <c r="B45" s="80"/>
      <c r="C45" s="81"/>
      <c r="D45" s="81"/>
      <c r="E45" s="81"/>
      <c r="F45" s="81"/>
      <c r="G45" s="81"/>
      <c r="H45" s="81"/>
      <c r="I45" s="90"/>
      <c r="J45" s="90"/>
      <c r="K45" s="81"/>
      <c r="L45" s="80"/>
      <c r="M45" s="81"/>
      <c r="N45" s="81"/>
      <c r="O45" s="81"/>
      <c r="P45" s="81" t="s">
        <v>100</v>
      </c>
      <c r="Q45" s="81" t="s">
        <v>104</v>
      </c>
      <c r="R45" s="81"/>
      <c r="S45" s="69"/>
      <c r="T45" s="69"/>
      <c r="U45" s="83"/>
    </row>
    <row r="46" spans="2:21" s="75" customFormat="1" ht="12.75" customHeight="1" thickTop="1" thickBot="1" x14ac:dyDescent="0.4">
      <c r="B46" s="80"/>
      <c r="C46" s="81"/>
      <c r="D46" s="81"/>
      <c r="E46" s="81"/>
      <c r="F46" s="81" t="s">
        <v>97</v>
      </c>
      <c r="G46" s="81"/>
      <c r="H46" s="81"/>
      <c r="I46" s="82">
        <f>I42+I43+I44</f>
        <v>0</v>
      </c>
      <c r="J46" s="82">
        <f>J42+J43+J44</f>
        <v>0</v>
      </c>
      <c r="K46" s="81"/>
      <c r="L46" s="80"/>
      <c r="M46" s="81"/>
      <c r="N46" s="81"/>
      <c r="O46" s="81"/>
      <c r="P46" s="81" t="s">
        <v>103</v>
      </c>
      <c r="Q46" s="81" t="s">
        <v>169</v>
      </c>
      <c r="R46" s="81"/>
      <c r="S46" s="69"/>
      <c r="T46" s="69"/>
      <c r="U46" s="83"/>
    </row>
    <row r="47" spans="2:21" s="75" customFormat="1" ht="12.75" customHeight="1" thickBot="1" x14ac:dyDescent="0.4">
      <c r="B47" s="80"/>
      <c r="C47" s="81"/>
      <c r="D47" s="81"/>
      <c r="E47" s="81"/>
      <c r="F47" s="81"/>
      <c r="G47" s="81"/>
      <c r="H47" s="81"/>
      <c r="I47" s="82"/>
      <c r="J47" s="82"/>
      <c r="K47" s="81"/>
      <c r="L47" s="80"/>
      <c r="M47" s="81"/>
      <c r="N47" s="81"/>
      <c r="O47" s="81"/>
      <c r="P47" s="81" t="s">
        <v>106</v>
      </c>
      <c r="Q47" s="81" t="s">
        <v>120</v>
      </c>
      <c r="R47" s="81"/>
      <c r="S47" s="69"/>
      <c r="T47" s="69"/>
      <c r="U47" s="83"/>
    </row>
    <row r="48" spans="2:21" s="75" customFormat="1" ht="12.75" customHeight="1" thickBot="1" x14ac:dyDescent="0.4">
      <c r="B48" s="80"/>
      <c r="C48" s="81"/>
      <c r="D48" s="81" t="s">
        <v>101</v>
      </c>
      <c r="E48" s="81" t="s">
        <v>102</v>
      </c>
      <c r="F48" s="81"/>
      <c r="G48" s="81"/>
      <c r="H48" s="81"/>
      <c r="I48" s="82"/>
      <c r="J48" s="82"/>
      <c r="K48" s="81"/>
      <c r="L48" s="80"/>
      <c r="M48" s="81"/>
      <c r="N48" s="81"/>
      <c r="O48" s="81"/>
      <c r="P48" s="81" t="s">
        <v>107</v>
      </c>
      <c r="Q48" s="81" t="s">
        <v>158</v>
      </c>
      <c r="R48" s="81"/>
      <c r="S48" s="69">
        <v>70043</v>
      </c>
      <c r="T48" s="69">
        <v>147664</v>
      </c>
      <c r="U48" s="83"/>
    </row>
    <row r="49" spans="2:21" s="75" customFormat="1" ht="12.75" customHeight="1" thickBot="1" x14ac:dyDescent="0.4">
      <c r="B49" s="80"/>
      <c r="C49" s="81"/>
      <c r="D49" s="81"/>
      <c r="E49" s="81"/>
      <c r="F49" s="81" t="s">
        <v>105</v>
      </c>
      <c r="G49" s="202" t="s">
        <v>58</v>
      </c>
      <c r="H49" s="203"/>
      <c r="I49" s="69"/>
      <c r="J49" s="69"/>
      <c r="K49" s="81"/>
      <c r="L49" s="80"/>
      <c r="M49" s="81"/>
      <c r="N49" s="81"/>
      <c r="O49" s="81"/>
      <c r="P49" s="81" t="s">
        <v>182</v>
      </c>
      <c r="Q49" s="81" t="s">
        <v>183</v>
      </c>
      <c r="R49" s="81"/>
      <c r="S49" s="69"/>
      <c r="T49" s="69"/>
      <c r="U49" s="83"/>
    </row>
    <row r="50" spans="2:21" s="75" customFormat="1" ht="12.75" customHeight="1" thickBot="1" x14ac:dyDescent="0.5">
      <c r="B50" s="80"/>
      <c r="C50" s="81"/>
      <c r="D50" s="81"/>
      <c r="E50" s="81"/>
      <c r="F50" s="81"/>
      <c r="G50" s="81"/>
      <c r="H50" s="81"/>
      <c r="I50" s="90"/>
      <c r="J50" s="90"/>
      <c r="K50" s="81"/>
      <c r="L50" s="80"/>
      <c r="M50" s="91"/>
      <c r="N50" s="91"/>
      <c r="O50" s="91"/>
      <c r="P50" s="81"/>
      <c r="Q50" s="81"/>
      <c r="R50" s="81"/>
      <c r="S50" s="86"/>
      <c r="T50" s="86"/>
      <c r="U50" s="83"/>
    </row>
    <row r="51" spans="2:21" s="75" customFormat="1" ht="12.75" customHeight="1" thickTop="1" x14ac:dyDescent="0.35">
      <c r="B51" s="80"/>
      <c r="C51" s="81"/>
      <c r="D51" s="81"/>
      <c r="E51" s="81"/>
      <c r="F51" s="81" t="s">
        <v>108</v>
      </c>
      <c r="G51" s="81"/>
      <c r="H51" s="81"/>
      <c r="I51" s="82">
        <f>I49</f>
        <v>0</v>
      </c>
      <c r="J51" s="82">
        <f>J49</f>
        <v>0</v>
      </c>
      <c r="K51" s="81"/>
      <c r="L51" s="80"/>
      <c r="M51" s="81"/>
      <c r="N51" s="81"/>
      <c r="O51" s="81"/>
      <c r="P51" s="81" t="s">
        <v>110</v>
      </c>
      <c r="Q51" s="81"/>
      <c r="R51" s="81"/>
      <c r="S51" s="82">
        <f>SUM(S45:S49)</f>
        <v>70043</v>
      </c>
      <c r="T51" s="82">
        <f>SUM(T45:T49)</f>
        <v>147664</v>
      </c>
      <c r="U51" s="83"/>
    </row>
    <row r="52" spans="2:21" s="75" customFormat="1" ht="12.75" customHeight="1" thickBot="1" x14ac:dyDescent="0.4">
      <c r="B52" s="80"/>
      <c r="C52" s="81"/>
      <c r="D52" s="81"/>
      <c r="E52" s="81"/>
      <c r="F52" s="81"/>
      <c r="G52" s="81"/>
      <c r="H52" s="81"/>
      <c r="I52" s="84"/>
      <c r="J52" s="84"/>
      <c r="K52" s="81"/>
      <c r="L52" s="80"/>
      <c r="M52" s="81"/>
      <c r="N52" s="81"/>
      <c r="O52" s="81"/>
      <c r="P52" s="81"/>
      <c r="Q52" s="81"/>
      <c r="R52" s="81"/>
      <c r="S52" s="86"/>
      <c r="T52" s="86"/>
      <c r="U52" s="83"/>
    </row>
    <row r="53" spans="2:21" s="75" customFormat="1" ht="12.75" customHeight="1" thickTop="1" x14ac:dyDescent="0.35">
      <c r="B53" s="80"/>
      <c r="C53" s="81"/>
      <c r="D53" s="87"/>
      <c r="E53" s="87" t="s">
        <v>109</v>
      </c>
      <c r="F53" s="81"/>
      <c r="G53" s="81"/>
      <c r="H53" s="81"/>
      <c r="I53" s="88">
        <f>I51+I46+I37+I29</f>
        <v>0</v>
      </c>
      <c r="J53" s="88">
        <f>J51+J46+J37+J29</f>
        <v>0</v>
      </c>
      <c r="K53" s="81"/>
      <c r="L53" s="80"/>
      <c r="M53" s="81"/>
      <c r="N53" s="81"/>
      <c r="O53" s="81"/>
      <c r="P53" s="87" t="s">
        <v>112</v>
      </c>
      <c r="Q53" s="81"/>
      <c r="R53" s="81"/>
      <c r="S53" s="88">
        <f>S42+S51</f>
        <v>70043</v>
      </c>
      <c r="T53" s="88">
        <f>T42+T51</f>
        <v>147664</v>
      </c>
      <c r="U53" s="83"/>
    </row>
    <row r="54" spans="2:21" s="75" customFormat="1" ht="12.75" customHeight="1" x14ac:dyDescent="0.35">
      <c r="B54" s="80"/>
      <c r="C54" s="81"/>
      <c r="D54" s="81"/>
      <c r="E54" s="81"/>
      <c r="F54" s="81"/>
      <c r="G54" s="81"/>
      <c r="H54" s="81"/>
      <c r="I54" s="82"/>
      <c r="J54" s="82"/>
      <c r="K54" s="82"/>
      <c r="L54" s="80"/>
      <c r="M54" s="81"/>
      <c r="N54" s="81"/>
      <c r="O54" s="81"/>
      <c r="P54" s="81"/>
      <c r="Q54" s="81"/>
      <c r="R54" s="81"/>
      <c r="S54" s="81"/>
      <c r="T54" s="81"/>
      <c r="U54" s="83"/>
    </row>
    <row r="55" spans="2:21" s="75" customFormat="1" ht="12.75" customHeight="1" x14ac:dyDescent="0.35">
      <c r="B55" s="80"/>
      <c r="C55" s="81"/>
      <c r="D55" s="81"/>
      <c r="E55" s="81"/>
      <c r="F55" s="81"/>
      <c r="G55" s="81"/>
      <c r="H55" s="81"/>
      <c r="I55" s="82"/>
      <c r="J55" s="82"/>
      <c r="K55" s="82"/>
      <c r="L55" s="80"/>
      <c r="M55" s="81"/>
      <c r="N55" s="81"/>
      <c r="O55" s="87"/>
      <c r="P55" s="87"/>
      <c r="Q55" s="87"/>
      <c r="R55" s="87"/>
      <c r="S55" s="88"/>
      <c r="T55" s="88"/>
      <c r="U55" s="83"/>
    </row>
    <row r="56" spans="2:21" s="75" customFormat="1" ht="12.75" customHeight="1" x14ac:dyDescent="0.35">
      <c r="B56" s="80"/>
      <c r="C56" s="87" t="s">
        <v>111</v>
      </c>
      <c r="D56" s="87"/>
      <c r="E56" s="87"/>
      <c r="F56" s="87"/>
      <c r="G56" s="87"/>
      <c r="H56" s="87"/>
      <c r="I56" s="88">
        <f>I53+I24</f>
        <v>0</v>
      </c>
      <c r="J56" s="88">
        <f>J53+J24</f>
        <v>0</v>
      </c>
      <c r="K56" s="82"/>
      <c r="L56" s="80"/>
      <c r="M56" s="87" t="s">
        <v>113</v>
      </c>
      <c r="N56" s="87"/>
      <c r="O56" s="87"/>
      <c r="P56" s="87"/>
      <c r="Q56" s="87"/>
      <c r="R56" s="87"/>
      <c r="S56" s="88">
        <f>S29+S34+S53</f>
        <v>70043</v>
      </c>
      <c r="T56" s="88">
        <f>T29+T34+T53</f>
        <v>147664</v>
      </c>
      <c r="U56" s="83"/>
    </row>
    <row r="57" spans="2:21" s="75" customFormat="1" ht="12.75" customHeight="1" thickBot="1" x14ac:dyDescent="0.4">
      <c r="B57" s="92"/>
      <c r="C57" s="93"/>
      <c r="D57" s="93"/>
      <c r="E57" s="93"/>
      <c r="F57" s="93"/>
      <c r="G57" s="93"/>
      <c r="H57" s="93"/>
      <c r="I57" s="93"/>
      <c r="J57" s="93"/>
      <c r="K57" s="82"/>
      <c r="L57" s="92"/>
      <c r="M57" s="93"/>
      <c r="N57" s="93"/>
      <c r="O57" s="93"/>
      <c r="P57" s="93"/>
      <c r="Q57" s="93"/>
      <c r="R57" s="93"/>
      <c r="S57" s="93"/>
      <c r="T57" s="93"/>
      <c r="U57" s="83"/>
    </row>
    <row r="58" spans="2:21" s="75" customFormat="1" ht="15" customHeight="1" x14ac:dyDescent="0.35">
      <c r="B58" s="199" t="s">
        <v>148</v>
      </c>
      <c r="C58" s="199"/>
      <c r="D58" s="199"/>
      <c r="E58" s="199"/>
      <c r="F58" s="199"/>
      <c r="G58" s="199"/>
      <c r="H58" s="199"/>
      <c r="I58" s="199"/>
      <c r="J58" s="199"/>
      <c r="K58" s="199"/>
      <c r="L58" s="199"/>
      <c r="M58" s="199"/>
      <c r="N58" s="199"/>
      <c r="O58" s="199"/>
      <c r="P58" s="199"/>
      <c r="Q58" s="199"/>
      <c r="R58" s="199"/>
      <c r="S58" s="199"/>
      <c r="T58" s="199"/>
      <c r="U58" s="199"/>
    </row>
    <row r="59" spans="2:21" ht="15" thickBot="1" x14ac:dyDescent="0.4"/>
    <row r="60" spans="2:21" x14ac:dyDescent="0.35">
      <c r="B60" s="94" t="s">
        <v>144</v>
      </c>
      <c r="C60" s="95"/>
      <c r="D60" s="95"/>
      <c r="E60" s="95"/>
      <c r="F60" s="95"/>
      <c r="G60" s="95"/>
      <c r="H60" s="96"/>
      <c r="I60" s="96"/>
      <c r="J60" s="96"/>
      <c r="K60" s="96"/>
      <c r="L60" s="96"/>
      <c r="M60" s="96"/>
      <c r="N60" s="96"/>
      <c r="O60" s="96"/>
      <c r="P60" s="96"/>
      <c r="Q60" s="96"/>
      <c r="R60" s="96"/>
      <c r="S60" s="96"/>
      <c r="T60" s="96"/>
      <c r="U60" s="97"/>
    </row>
    <row r="61" spans="2:21" ht="15" thickBot="1" x14ac:dyDescent="0.4">
      <c r="B61" s="98" t="s">
        <v>155</v>
      </c>
      <c r="C61" s="99"/>
      <c r="D61" s="99"/>
      <c r="E61" s="99"/>
      <c r="F61" s="99"/>
      <c r="G61" s="99"/>
      <c r="H61" s="100"/>
      <c r="I61" s="100"/>
      <c r="J61" s="100"/>
      <c r="K61" s="100"/>
      <c r="L61" s="100"/>
      <c r="M61" s="100"/>
      <c r="N61" s="100"/>
      <c r="O61" s="100"/>
      <c r="P61" s="100"/>
      <c r="Q61" s="100"/>
      <c r="R61" s="100"/>
      <c r="S61" s="100"/>
      <c r="T61" s="100"/>
      <c r="U61" s="101"/>
    </row>
    <row r="62" spans="2:21" ht="15" thickBot="1" x14ac:dyDescent="0.4"/>
    <row r="63" spans="2:21" ht="16" thickBot="1" x14ac:dyDescent="0.4">
      <c r="I63" s="102">
        <f>I8</f>
        <v>2021</v>
      </c>
      <c r="J63" s="102">
        <f>J8</f>
        <v>2020</v>
      </c>
    </row>
    <row r="64" spans="2:21" ht="42" customHeight="1" thickBot="1" x14ac:dyDescent="0.4">
      <c r="B64" s="195" t="s">
        <v>223</v>
      </c>
      <c r="C64" s="196"/>
      <c r="D64" s="196"/>
      <c r="E64" s="196"/>
      <c r="F64" s="196"/>
      <c r="G64" s="196"/>
      <c r="H64" s="197"/>
      <c r="I64" s="63"/>
      <c r="J64" s="63"/>
    </row>
    <row r="65" spans="11:11" ht="27.75" customHeight="1" x14ac:dyDescent="0.35"/>
    <row r="66" spans="11:11" x14ac:dyDescent="0.35">
      <c r="K66" s="103"/>
    </row>
  </sheetData>
  <sheetProtection password="CA00" sheet="1" objects="1" scenarios="1" selectLockedCells="1"/>
  <mergeCells count="10">
    <mergeCell ref="B64:H64"/>
    <mergeCell ref="B6:U6"/>
    <mergeCell ref="B58:U58"/>
    <mergeCell ref="L7:U7"/>
    <mergeCell ref="B7:K7"/>
    <mergeCell ref="G20:H20"/>
    <mergeCell ref="Q25:R25"/>
    <mergeCell ref="G49:H49"/>
    <mergeCell ref="B8:H8"/>
    <mergeCell ref="L8:R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7"/>
  <sheetViews>
    <sheetView topLeftCell="C1" zoomScale="80" zoomScaleNormal="80" zoomScaleSheetLayoutView="100" workbookViewId="0">
      <pane xSplit="1" ySplit="11" topLeftCell="D110" activePane="bottomRight" state="frozen"/>
      <selection activeCell="C1" sqref="C1"/>
      <selection pane="topRight" activeCell="F1" sqref="F1"/>
      <selection pane="bottomLeft" activeCell="C12" sqref="C12"/>
      <selection pane="bottomRight" activeCell="G10" sqref="G10"/>
    </sheetView>
  </sheetViews>
  <sheetFormatPr defaultColWidth="9.1796875" defaultRowHeight="14.5" outlineLevelRow="2" outlineLevelCol="1" x14ac:dyDescent="0.35"/>
  <cols>
    <col min="1" max="1" width="11.26953125" style="70" customWidth="1"/>
    <col min="2" max="2" width="3.54296875" style="70" customWidth="1"/>
    <col min="3" max="3" width="16.54296875" style="70" customWidth="1"/>
    <col min="4" max="4" width="17.7265625" style="70" customWidth="1"/>
    <col min="5" max="5" width="19.26953125" style="70" customWidth="1"/>
    <col min="6" max="6" width="40.7265625" style="70" customWidth="1"/>
    <col min="7" max="8" width="15.7265625" style="70" customWidth="1"/>
    <col min="9" max="9" width="31.81640625" style="70" customWidth="1"/>
    <col min="10" max="11" width="15.7265625" style="70" customWidth="1"/>
    <col min="12" max="12" width="3.54296875" style="70" customWidth="1"/>
    <col min="13" max="13" width="2.26953125" style="70" customWidth="1"/>
    <col min="14" max="14" width="17.81640625" style="70" hidden="1" customWidth="1" outlineLevel="1"/>
    <col min="15" max="15" width="13.26953125" style="70" hidden="1" customWidth="1" outlineLevel="1"/>
    <col min="16" max="16" width="18.1796875" style="70" hidden="1" customWidth="1" outlineLevel="1"/>
    <col min="17" max="17" width="12" style="70" hidden="1" customWidth="1" outlineLevel="1"/>
    <col min="18" max="21" width="17.26953125" style="70" hidden="1" customWidth="1" outlineLevel="1"/>
    <col min="22" max="22" width="8.26953125" style="70" hidden="1" customWidth="1" outlineLevel="1"/>
    <col min="23" max="23" width="15.1796875" style="70" hidden="1" customWidth="1" outlineLevel="1"/>
    <col min="24" max="24" width="15.54296875" style="70" hidden="1" customWidth="1" outlineLevel="1"/>
    <col min="25" max="25" width="9.1796875" style="70" hidden="1" customWidth="1" outlineLevel="1"/>
    <col min="26" max="26" width="9.1796875" style="70" collapsed="1"/>
    <col min="27" max="16384" width="9.1796875" style="70"/>
  </cols>
  <sheetData>
    <row r="1" spans="1:26" x14ac:dyDescent="0.35"/>
    <row r="5" spans="1:26" ht="15" thickBot="1" x14ac:dyDescent="0.4"/>
    <row r="6" spans="1:26" ht="19" thickBot="1" x14ac:dyDescent="0.5">
      <c r="A6" s="104"/>
      <c r="B6" s="105"/>
      <c r="C6" s="221" t="s">
        <v>241</v>
      </c>
      <c r="D6" s="198"/>
      <c r="E6" s="198"/>
      <c r="F6" s="198"/>
      <c r="G6" s="198"/>
      <c r="H6" s="198"/>
      <c r="I6" s="198"/>
      <c r="J6" s="198"/>
      <c r="K6" s="222"/>
      <c r="L6" s="106"/>
    </row>
    <row r="7" spans="1:26" ht="19.5" customHeight="1" thickBot="1" x14ac:dyDescent="0.5">
      <c r="A7" s="104"/>
      <c r="B7" s="105"/>
      <c r="C7" s="223" t="s">
        <v>239</v>
      </c>
      <c r="D7" s="224"/>
      <c r="E7" s="224"/>
      <c r="F7" s="224"/>
      <c r="G7" s="224"/>
      <c r="H7" s="224"/>
      <c r="I7" s="224"/>
      <c r="J7" s="224"/>
      <c r="K7" s="225"/>
      <c r="L7" s="106"/>
    </row>
    <row r="8" spans="1:26" ht="16.5" customHeight="1" thickBot="1" x14ac:dyDescent="0.4">
      <c r="A8" s="104"/>
      <c r="B8" s="105"/>
      <c r="C8" s="227" t="s">
        <v>0</v>
      </c>
      <c r="D8" s="211" t="s">
        <v>215</v>
      </c>
      <c r="E8" s="211" t="s">
        <v>215</v>
      </c>
      <c r="F8" s="107" t="s">
        <v>2</v>
      </c>
      <c r="G8" s="108"/>
      <c r="H8" s="109"/>
      <c r="I8" s="107" t="s">
        <v>1</v>
      </c>
      <c r="J8" s="108"/>
      <c r="K8" s="110"/>
      <c r="L8" s="106"/>
    </row>
    <row r="9" spans="1:26" ht="31.5" customHeight="1" thickBot="1" x14ac:dyDescent="0.4">
      <c r="A9" s="104"/>
      <c r="B9" s="105"/>
      <c r="C9" s="228"/>
      <c r="D9" s="212"/>
      <c r="E9" s="212"/>
      <c r="F9" s="111" t="s">
        <v>143</v>
      </c>
      <c r="G9" s="186">
        <v>2021</v>
      </c>
      <c r="H9" s="112">
        <f>G9</f>
        <v>2021</v>
      </c>
      <c r="I9" s="111" t="s">
        <v>143</v>
      </c>
      <c r="J9" s="186">
        <f>H9</f>
        <v>2021</v>
      </c>
      <c r="K9" s="112">
        <f>J9</f>
        <v>2021</v>
      </c>
      <c r="L9" s="106"/>
      <c r="N9" s="238" t="s">
        <v>229</v>
      </c>
      <c r="O9" s="239"/>
      <c r="P9" s="239"/>
      <c r="Q9" s="239"/>
      <c r="R9" s="239"/>
      <c r="S9" s="239"/>
      <c r="T9" s="239"/>
      <c r="U9" s="239"/>
      <c r="V9" s="239"/>
      <c r="W9" s="239"/>
      <c r="X9" s="240"/>
    </row>
    <row r="10" spans="1:26" s="117" customFormat="1" ht="29.25" customHeight="1" thickBot="1" x14ac:dyDescent="0.4">
      <c r="A10" s="113"/>
      <c r="B10" s="105"/>
      <c r="C10" s="229"/>
      <c r="D10" s="114" t="s">
        <v>3</v>
      </c>
      <c r="E10" s="114" t="s">
        <v>150</v>
      </c>
      <c r="F10" s="114" t="s">
        <v>6</v>
      </c>
      <c r="G10" s="115" t="s">
        <v>187</v>
      </c>
      <c r="H10" s="115" t="s">
        <v>188</v>
      </c>
      <c r="I10" s="114" t="s">
        <v>4</v>
      </c>
      <c r="J10" s="116" t="s">
        <v>187</v>
      </c>
      <c r="K10" s="114" t="s">
        <v>188</v>
      </c>
      <c r="L10" s="106"/>
      <c r="N10" s="237" t="s">
        <v>230</v>
      </c>
      <c r="O10" s="241" t="s">
        <v>232</v>
      </c>
      <c r="P10" s="237" t="s">
        <v>233</v>
      </c>
      <c r="Q10" s="241" t="s">
        <v>231</v>
      </c>
      <c r="R10" s="241" t="s">
        <v>234</v>
      </c>
      <c r="S10" s="241" t="s">
        <v>235</v>
      </c>
      <c r="T10" s="241" t="s">
        <v>236</v>
      </c>
      <c r="U10" s="241" t="s">
        <v>237</v>
      </c>
      <c r="W10" s="237" t="s">
        <v>227</v>
      </c>
      <c r="X10" s="237" t="s">
        <v>228</v>
      </c>
    </row>
    <row r="11" spans="1:26" s="117" customFormat="1" ht="16" thickBot="1" x14ac:dyDescent="0.4">
      <c r="A11" s="118" t="s">
        <v>19</v>
      </c>
      <c r="B11" s="105"/>
      <c r="C11" s="119"/>
      <c r="D11" s="120"/>
      <c r="E11" s="120"/>
      <c r="F11" s="121"/>
      <c r="G11" s="115" t="s">
        <v>29</v>
      </c>
      <c r="H11" s="115" t="s">
        <v>29</v>
      </c>
      <c r="I11" s="121"/>
      <c r="J11" s="116" t="s">
        <v>29</v>
      </c>
      <c r="K11" s="116" t="s">
        <v>29</v>
      </c>
      <c r="L11" s="106"/>
      <c r="N11" s="237"/>
      <c r="O11" s="242"/>
      <c r="P11" s="237"/>
      <c r="Q11" s="242"/>
      <c r="R11" s="242"/>
      <c r="S11" s="242"/>
      <c r="T11" s="242"/>
      <c r="U11" s="242"/>
      <c r="W11" s="237"/>
      <c r="X11" s="237"/>
    </row>
    <row r="12" spans="1:26" ht="15.75" customHeight="1" outlineLevel="1" thickBot="1" x14ac:dyDescent="0.4">
      <c r="A12" s="122"/>
      <c r="B12" s="105"/>
      <c r="C12" s="213"/>
      <c r="D12" s="213"/>
      <c r="E12" s="213"/>
      <c r="F12" s="123" t="s">
        <v>222</v>
      </c>
      <c r="G12" s="54"/>
      <c r="H12" s="2"/>
      <c r="I12" s="124" t="s">
        <v>7</v>
      </c>
      <c r="J12" s="2"/>
      <c r="K12" s="2"/>
      <c r="L12" s="106"/>
      <c r="N12" s="125"/>
      <c r="O12" s="125"/>
      <c r="P12" s="125"/>
      <c r="Q12" s="125"/>
      <c r="R12" s="125"/>
      <c r="S12" s="125"/>
      <c r="T12" s="125"/>
      <c r="U12" s="125"/>
      <c r="W12" s="126" t="str">
        <f>IFERROR((H12-G12)/G12,"")</f>
        <v/>
      </c>
      <c r="X12" s="126" t="str">
        <f>IFERROR((K12-J12)/J12,"")</f>
        <v/>
      </c>
    </row>
    <row r="13" spans="1:26" ht="15" outlineLevel="1" thickBot="1" x14ac:dyDescent="0.4">
      <c r="A13" s="122"/>
      <c r="B13" s="105"/>
      <c r="C13" s="214"/>
      <c r="D13" s="214"/>
      <c r="E13" s="214"/>
      <c r="F13" s="123" t="s">
        <v>217</v>
      </c>
      <c r="G13" s="55"/>
      <c r="H13" s="3"/>
      <c r="I13" s="127" t="s">
        <v>8</v>
      </c>
      <c r="J13" s="2"/>
      <c r="K13" s="2"/>
      <c r="L13" s="106"/>
      <c r="N13" s="125"/>
      <c r="O13" s="125"/>
      <c r="P13" s="125"/>
      <c r="Q13" s="125"/>
      <c r="R13" s="125"/>
      <c r="S13" s="125"/>
      <c r="T13" s="125"/>
      <c r="U13" s="125"/>
      <c r="W13" s="126" t="str">
        <f t="shared" ref="W13:W78" si="0">IFERROR((H13-G13)/G13,"")</f>
        <v/>
      </c>
      <c r="X13" s="126" t="str">
        <f t="shared" ref="X13:X21" si="1">IFERROR((K13-J13)/J13,"")</f>
        <v/>
      </c>
    </row>
    <row r="14" spans="1:26" ht="15.75" customHeight="1" outlineLevel="1" thickBot="1" x14ac:dyDescent="0.4">
      <c r="A14" s="122"/>
      <c r="B14" s="105"/>
      <c r="C14" s="214"/>
      <c r="D14" s="214"/>
      <c r="E14" s="214"/>
      <c r="F14" s="123" t="s">
        <v>218</v>
      </c>
      <c r="G14" s="54"/>
      <c r="H14" s="2"/>
      <c r="I14" s="127" t="s">
        <v>9</v>
      </c>
      <c r="J14" s="2"/>
      <c r="K14" s="2"/>
      <c r="L14" s="106"/>
      <c r="N14" s="125"/>
      <c r="O14" s="125"/>
      <c r="P14" s="125"/>
      <c r="Q14" s="125"/>
      <c r="R14" s="125"/>
      <c r="S14" s="125"/>
      <c r="T14" s="125"/>
      <c r="U14" s="125"/>
      <c r="W14" s="126" t="str">
        <f t="shared" si="0"/>
        <v/>
      </c>
      <c r="X14" s="126" t="str">
        <f t="shared" si="1"/>
        <v/>
      </c>
    </row>
    <row r="15" spans="1:26" ht="15" customHeight="1" outlineLevel="1" thickBot="1" x14ac:dyDescent="0.4">
      <c r="A15" s="122"/>
      <c r="B15" s="105"/>
      <c r="C15" s="214"/>
      <c r="D15" s="214"/>
      <c r="E15" s="214"/>
      <c r="F15" s="128" t="s">
        <v>219</v>
      </c>
      <c r="G15" s="55"/>
      <c r="H15" s="3"/>
      <c r="I15" s="127" t="s">
        <v>10</v>
      </c>
      <c r="J15" s="2"/>
      <c r="K15" s="2"/>
      <c r="L15" s="106"/>
      <c r="N15" s="125"/>
      <c r="O15" s="125"/>
      <c r="P15" s="125"/>
      <c r="Q15" s="125"/>
      <c r="R15" s="125"/>
      <c r="S15" s="125"/>
      <c r="T15" s="125"/>
      <c r="U15" s="125"/>
      <c r="W15" s="126" t="str">
        <f t="shared" si="0"/>
        <v/>
      </c>
      <c r="X15" s="126" t="str">
        <f t="shared" si="1"/>
        <v/>
      </c>
    </row>
    <row r="16" spans="1:26" ht="15.75" customHeight="1" outlineLevel="1" thickBot="1" x14ac:dyDescent="0.4">
      <c r="A16" s="122"/>
      <c r="B16" s="105"/>
      <c r="C16" s="214"/>
      <c r="D16" s="214"/>
      <c r="E16" s="214"/>
      <c r="F16" s="123" t="s">
        <v>220</v>
      </c>
      <c r="G16" s="54"/>
      <c r="H16" s="2"/>
      <c r="I16" s="127" t="s">
        <v>11</v>
      </c>
      <c r="J16" s="2"/>
      <c r="K16" s="2"/>
      <c r="L16" s="106"/>
      <c r="N16" s="125"/>
      <c r="O16" s="125"/>
      <c r="P16" s="125"/>
      <c r="Q16" s="125"/>
      <c r="R16" s="125"/>
      <c r="S16" s="125"/>
      <c r="T16" s="125"/>
      <c r="U16" s="125"/>
      <c r="W16" s="126" t="str">
        <f t="shared" si="0"/>
        <v/>
      </c>
      <c r="X16" s="126" t="str">
        <f t="shared" si="1"/>
        <v/>
      </c>
    </row>
    <row r="17" spans="1:24" ht="15" outlineLevel="1" thickBot="1" x14ac:dyDescent="0.4">
      <c r="A17" s="122"/>
      <c r="B17" s="105"/>
      <c r="C17" s="214"/>
      <c r="D17" s="214"/>
      <c r="E17" s="214"/>
      <c r="F17" s="123" t="s">
        <v>221</v>
      </c>
      <c r="G17" s="55"/>
      <c r="H17" s="3"/>
      <c r="I17" s="127" t="s">
        <v>224</v>
      </c>
      <c r="J17" s="2"/>
      <c r="K17" s="2"/>
      <c r="L17" s="106"/>
      <c r="N17" s="125"/>
      <c r="O17" s="125"/>
      <c r="P17" s="125"/>
      <c r="Q17" s="125"/>
      <c r="R17" s="125"/>
      <c r="S17" s="125"/>
      <c r="T17" s="125"/>
      <c r="U17" s="125"/>
      <c r="W17" s="126" t="str">
        <f t="shared" si="0"/>
        <v/>
      </c>
      <c r="X17" s="126" t="str">
        <f t="shared" si="1"/>
        <v/>
      </c>
    </row>
    <row r="18" spans="1:24" ht="15.75" customHeight="1" outlineLevel="1" thickBot="1" x14ac:dyDescent="0.4">
      <c r="A18" s="122"/>
      <c r="B18" s="105"/>
      <c r="C18" s="214"/>
      <c r="D18" s="214"/>
      <c r="E18" s="214"/>
      <c r="F18" s="129" t="s">
        <v>216</v>
      </c>
      <c r="G18" s="54"/>
      <c r="H18" s="2"/>
      <c r="I18" s="127" t="s">
        <v>13</v>
      </c>
      <c r="J18" s="2"/>
      <c r="K18" s="2"/>
      <c r="L18" s="106"/>
      <c r="N18" s="125"/>
      <c r="O18" s="125"/>
      <c r="P18" s="125"/>
      <c r="Q18" s="125"/>
      <c r="R18" s="125"/>
      <c r="S18" s="125"/>
      <c r="T18" s="125"/>
      <c r="U18" s="125"/>
      <c r="W18" s="126" t="str">
        <f t="shared" si="0"/>
        <v/>
      </c>
      <c r="X18" s="126" t="str">
        <f t="shared" si="1"/>
        <v/>
      </c>
    </row>
    <row r="19" spans="1:24" ht="15" outlineLevel="1" thickBot="1" x14ac:dyDescent="0.4">
      <c r="A19" s="122"/>
      <c r="B19" s="105"/>
      <c r="C19" s="214"/>
      <c r="D19" s="214"/>
      <c r="E19" s="214"/>
      <c r="F19" s="123"/>
      <c r="G19" s="130"/>
      <c r="H19" s="131"/>
      <c r="I19" s="127" t="s">
        <v>14</v>
      </c>
      <c r="J19" s="2"/>
      <c r="K19" s="2"/>
      <c r="L19" s="106"/>
      <c r="N19" s="125"/>
      <c r="O19" s="125"/>
      <c r="P19" s="125"/>
      <c r="Q19" s="125"/>
      <c r="R19" s="125"/>
      <c r="S19" s="125"/>
      <c r="T19" s="125"/>
      <c r="U19" s="125"/>
      <c r="W19" s="126"/>
      <c r="X19" s="126" t="str">
        <f t="shared" si="1"/>
        <v/>
      </c>
    </row>
    <row r="20" spans="1:24" ht="15.75" customHeight="1" outlineLevel="1" thickBot="1" x14ac:dyDescent="0.4">
      <c r="A20" s="122"/>
      <c r="B20" s="105"/>
      <c r="C20" s="215"/>
      <c r="D20" s="215"/>
      <c r="E20" s="215"/>
      <c r="F20" s="132"/>
      <c r="G20" s="133"/>
      <c r="H20" s="134"/>
      <c r="I20" s="132"/>
      <c r="J20" s="135"/>
      <c r="K20" s="135"/>
      <c r="L20" s="106"/>
      <c r="N20" s="125"/>
      <c r="O20" s="125"/>
      <c r="P20" s="125"/>
      <c r="Q20" s="125"/>
      <c r="R20" s="125"/>
      <c r="S20" s="125"/>
      <c r="T20" s="125"/>
      <c r="U20" s="125"/>
      <c r="W20" s="126"/>
      <c r="X20" s="126"/>
    </row>
    <row r="21" spans="1:24" ht="15" outlineLevel="1" thickBot="1" x14ac:dyDescent="0.4">
      <c r="A21" s="122"/>
      <c r="B21" s="105"/>
      <c r="C21" s="136" t="s">
        <v>15</v>
      </c>
      <c r="D21" s="136"/>
      <c r="E21" s="137"/>
      <c r="F21" s="138"/>
      <c r="G21" s="139">
        <f>SUM(G12:G18)</f>
        <v>0</v>
      </c>
      <c r="H21" s="139">
        <f>SUM(H12:H18)</f>
        <v>0</v>
      </c>
      <c r="I21" s="140"/>
      <c r="J21" s="139">
        <f>SUM(J12:J20)</f>
        <v>0</v>
      </c>
      <c r="K21" s="139">
        <f>SUM(K12:K20)</f>
        <v>0</v>
      </c>
      <c r="L21" s="106"/>
      <c r="N21" s="141">
        <f>G21-J21</f>
        <v>0</v>
      </c>
      <c r="O21" s="142" t="str">
        <f>IFERROR(N21/G21,"")</f>
        <v/>
      </c>
      <c r="P21" s="141">
        <f>H21-K21</f>
        <v>0</v>
      </c>
      <c r="Q21" s="142" t="str">
        <f>IFERROR(P21/H21,"")</f>
        <v/>
      </c>
      <c r="R21" s="143" t="str">
        <f>IFERROR(D21/J21,"")</f>
        <v/>
      </c>
      <c r="S21" s="143" t="str">
        <f>IFERROR(E21/K21,"")</f>
        <v/>
      </c>
      <c r="T21" s="143" t="str">
        <f>IFERROR(G12/J21,"")</f>
        <v/>
      </c>
      <c r="U21" s="143" t="str">
        <f>IFERROR(H12/K21,"")</f>
        <v/>
      </c>
      <c r="W21" s="142" t="str">
        <f t="shared" si="0"/>
        <v/>
      </c>
      <c r="X21" s="142" t="str">
        <f t="shared" si="1"/>
        <v/>
      </c>
    </row>
    <row r="22" spans="1:24" ht="15.75" customHeight="1" thickBot="1" x14ac:dyDescent="0.4">
      <c r="A22" s="118" t="s">
        <v>20</v>
      </c>
      <c r="B22" s="144"/>
      <c r="C22" s="145"/>
      <c r="D22" s="145"/>
      <c r="E22" s="145"/>
      <c r="F22" s="146"/>
      <c r="G22" s="147"/>
      <c r="H22" s="147"/>
      <c r="I22" s="146"/>
      <c r="J22" s="147"/>
      <c r="K22" s="147"/>
      <c r="L22" s="144"/>
    </row>
    <row r="23" spans="1:24" ht="15.75" customHeight="1" outlineLevel="1" thickBot="1" x14ac:dyDescent="0.4">
      <c r="A23" s="122"/>
      <c r="B23" s="105"/>
      <c r="C23" s="213"/>
      <c r="D23" s="213"/>
      <c r="E23" s="213"/>
      <c r="F23" s="148" t="s">
        <v>222</v>
      </c>
      <c r="G23" s="2"/>
      <c r="H23" s="2"/>
      <c r="I23" s="149" t="s">
        <v>7</v>
      </c>
      <c r="J23" s="2"/>
      <c r="K23" s="2"/>
      <c r="L23" s="144"/>
      <c r="N23" s="125"/>
      <c r="O23" s="125"/>
      <c r="P23" s="125"/>
      <c r="Q23" s="125"/>
      <c r="R23" s="125"/>
      <c r="S23" s="125"/>
      <c r="T23" s="125"/>
      <c r="U23" s="125"/>
      <c r="W23" s="126" t="str">
        <f t="shared" si="0"/>
        <v/>
      </c>
      <c r="X23" s="126" t="str">
        <f>IFERROR((K23-J23)/J23,"")</f>
        <v/>
      </c>
    </row>
    <row r="24" spans="1:24" ht="15.75" customHeight="1" outlineLevel="1" thickBot="1" x14ac:dyDescent="0.4">
      <c r="A24" s="122"/>
      <c r="B24" s="105"/>
      <c r="C24" s="214"/>
      <c r="D24" s="214"/>
      <c r="E24" s="214"/>
      <c r="F24" s="123" t="s">
        <v>217</v>
      </c>
      <c r="G24" s="3"/>
      <c r="H24" s="3"/>
      <c r="I24" s="127" t="s">
        <v>8</v>
      </c>
      <c r="J24" s="2"/>
      <c r="K24" s="3"/>
      <c r="L24" s="144"/>
      <c r="N24" s="125"/>
      <c r="O24" s="125"/>
      <c r="P24" s="125"/>
      <c r="Q24" s="125"/>
      <c r="R24" s="125"/>
      <c r="S24" s="125"/>
      <c r="T24" s="125"/>
      <c r="U24" s="125"/>
      <c r="W24" s="126" t="str">
        <f t="shared" si="0"/>
        <v/>
      </c>
      <c r="X24" s="126" t="str">
        <f t="shared" ref="X24:X32" si="2">IFERROR((K24-J24)/J24,"")</f>
        <v/>
      </c>
    </row>
    <row r="25" spans="1:24" ht="15" outlineLevel="1" thickBot="1" x14ac:dyDescent="0.4">
      <c r="A25" s="122"/>
      <c r="B25" s="105"/>
      <c r="C25" s="214"/>
      <c r="D25" s="214"/>
      <c r="E25" s="214"/>
      <c r="F25" s="123" t="s">
        <v>218</v>
      </c>
      <c r="G25" s="2"/>
      <c r="H25" s="2"/>
      <c r="I25" s="127" t="s">
        <v>9</v>
      </c>
      <c r="J25" s="2"/>
      <c r="K25" s="2"/>
      <c r="L25" s="144"/>
      <c r="N25" s="125"/>
      <c r="O25" s="125"/>
      <c r="P25" s="125"/>
      <c r="Q25" s="125"/>
      <c r="R25" s="125"/>
      <c r="S25" s="125"/>
      <c r="T25" s="125"/>
      <c r="U25" s="125"/>
      <c r="W25" s="126" t="str">
        <f t="shared" si="0"/>
        <v/>
      </c>
      <c r="X25" s="126" t="str">
        <f t="shared" si="2"/>
        <v/>
      </c>
    </row>
    <row r="26" spans="1:24" ht="15.75" customHeight="1" outlineLevel="1" thickBot="1" x14ac:dyDescent="0.4">
      <c r="A26" s="122"/>
      <c r="B26" s="105"/>
      <c r="C26" s="214"/>
      <c r="D26" s="214"/>
      <c r="E26" s="214"/>
      <c r="F26" s="123" t="s">
        <v>219</v>
      </c>
      <c r="G26" s="3"/>
      <c r="H26" s="2"/>
      <c r="I26" s="127" t="s">
        <v>10</v>
      </c>
      <c r="J26" s="2"/>
      <c r="K26" s="2"/>
      <c r="L26" s="144"/>
      <c r="N26" s="125"/>
      <c r="O26" s="125"/>
      <c r="P26" s="125"/>
      <c r="Q26" s="125"/>
      <c r="R26" s="125"/>
      <c r="S26" s="125"/>
      <c r="T26" s="125"/>
      <c r="U26" s="125"/>
      <c r="W26" s="126" t="str">
        <f t="shared" si="0"/>
        <v/>
      </c>
      <c r="X26" s="126" t="str">
        <f t="shared" si="2"/>
        <v/>
      </c>
    </row>
    <row r="27" spans="1:24" ht="15" outlineLevel="1" thickBot="1" x14ac:dyDescent="0.4">
      <c r="A27" s="122"/>
      <c r="B27" s="105"/>
      <c r="C27" s="214"/>
      <c r="D27" s="214"/>
      <c r="E27" s="214"/>
      <c r="F27" s="123" t="s">
        <v>220</v>
      </c>
      <c r="G27" s="2"/>
      <c r="H27" s="2"/>
      <c r="I27" s="127" t="s">
        <v>11</v>
      </c>
      <c r="J27" s="2"/>
      <c r="K27" s="2"/>
      <c r="L27" s="144"/>
      <c r="N27" s="125"/>
      <c r="O27" s="125"/>
      <c r="P27" s="125"/>
      <c r="Q27" s="125"/>
      <c r="R27" s="125"/>
      <c r="S27" s="125"/>
      <c r="T27" s="125"/>
      <c r="U27" s="125"/>
      <c r="W27" s="126" t="str">
        <f t="shared" si="0"/>
        <v/>
      </c>
      <c r="X27" s="126" t="str">
        <f t="shared" si="2"/>
        <v/>
      </c>
    </row>
    <row r="28" spans="1:24" ht="15.75" customHeight="1" outlineLevel="1" thickBot="1" x14ac:dyDescent="0.4">
      <c r="A28" s="122"/>
      <c r="B28" s="105"/>
      <c r="C28" s="214"/>
      <c r="D28" s="214"/>
      <c r="E28" s="214"/>
      <c r="F28" s="123" t="s">
        <v>221</v>
      </c>
      <c r="G28" s="67"/>
      <c r="H28" s="2"/>
      <c r="I28" s="150" t="s">
        <v>224</v>
      </c>
      <c r="J28" s="2"/>
      <c r="K28" s="3"/>
      <c r="L28" s="144"/>
      <c r="N28" s="125"/>
      <c r="O28" s="125"/>
      <c r="P28" s="125"/>
      <c r="Q28" s="125"/>
      <c r="R28" s="125"/>
      <c r="S28" s="125"/>
      <c r="T28" s="125"/>
      <c r="U28" s="125"/>
      <c r="W28" s="126" t="str">
        <f t="shared" si="0"/>
        <v/>
      </c>
      <c r="X28" s="126" t="str">
        <f t="shared" si="2"/>
        <v/>
      </c>
    </row>
    <row r="29" spans="1:24" ht="15" outlineLevel="1" thickBot="1" x14ac:dyDescent="0.4">
      <c r="A29" s="122"/>
      <c r="B29" s="105"/>
      <c r="C29" s="214"/>
      <c r="D29" s="214"/>
      <c r="E29" s="214"/>
      <c r="F29" s="123" t="s">
        <v>216</v>
      </c>
      <c r="G29" s="3"/>
      <c r="H29" s="3"/>
      <c r="I29" s="127" t="s">
        <v>13</v>
      </c>
      <c r="J29" s="2"/>
      <c r="K29" s="2"/>
      <c r="L29" s="144"/>
      <c r="N29" s="125"/>
      <c r="O29" s="125"/>
      <c r="P29" s="125"/>
      <c r="Q29" s="125"/>
      <c r="R29" s="125"/>
      <c r="S29" s="125"/>
      <c r="T29" s="125"/>
      <c r="U29" s="125"/>
      <c r="W29" s="126" t="str">
        <f t="shared" si="0"/>
        <v/>
      </c>
      <c r="X29" s="126" t="str">
        <f t="shared" si="2"/>
        <v/>
      </c>
    </row>
    <row r="30" spans="1:24" ht="15.75" customHeight="1" outlineLevel="1" thickBot="1" x14ac:dyDescent="0.4">
      <c r="A30" s="122"/>
      <c r="B30" s="105"/>
      <c r="C30" s="214"/>
      <c r="D30" s="214"/>
      <c r="E30" s="214"/>
      <c r="F30" s="123"/>
      <c r="G30" s="131"/>
      <c r="H30" s="131"/>
      <c r="I30" s="127" t="s">
        <v>14</v>
      </c>
      <c r="J30" s="2"/>
      <c r="K30" s="2"/>
      <c r="L30" s="144"/>
      <c r="N30" s="125"/>
      <c r="O30" s="125"/>
      <c r="P30" s="125"/>
      <c r="Q30" s="125"/>
      <c r="R30" s="125"/>
      <c r="S30" s="125"/>
      <c r="T30" s="125"/>
      <c r="U30" s="125"/>
      <c r="W30" s="126"/>
      <c r="X30" s="126" t="str">
        <f t="shared" si="2"/>
        <v/>
      </c>
    </row>
    <row r="31" spans="1:24" ht="15" outlineLevel="1" thickBot="1" x14ac:dyDescent="0.4">
      <c r="A31" s="122"/>
      <c r="B31" s="105"/>
      <c r="C31" s="215"/>
      <c r="D31" s="215"/>
      <c r="E31" s="215"/>
      <c r="F31" s="132"/>
      <c r="G31" s="134"/>
      <c r="H31" s="134"/>
      <c r="I31" s="132"/>
      <c r="J31" s="135"/>
      <c r="K31" s="135"/>
      <c r="L31" s="144"/>
      <c r="N31" s="125"/>
      <c r="O31" s="125"/>
      <c r="P31" s="125"/>
      <c r="Q31" s="125"/>
      <c r="R31" s="125"/>
      <c r="S31" s="125"/>
      <c r="T31" s="125"/>
      <c r="U31" s="125"/>
      <c r="W31" s="126"/>
      <c r="X31" s="126"/>
    </row>
    <row r="32" spans="1:24" ht="15.75" customHeight="1" outlineLevel="1" thickBot="1" x14ac:dyDescent="0.4">
      <c r="A32" s="122"/>
      <c r="B32" s="105"/>
      <c r="C32" s="136" t="s">
        <v>15</v>
      </c>
      <c r="D32" s="136"/>
      <c r="E32" s="137"/>
      <c r="F32" s="138"/>
      <c r="G32" s="139">
        <f>SUM(G23:G29)</f>
        <v>0</v>
      </c>
      <c r="H32" s="139">
        <f>SUM(H23:H29)</f>
        <v>0</v>
      </c>
      <c r="I32" s="140"/>
      <c r="J32" s="139">
        <f>SUM(J23:J30)</f>
        <v>0</v>
      </c>
      <c r="K32" s="139">
        <f>SUM(K23:K30)</f>
        <v>0</v>
      </c>
      <c r="L32" s="144"/>
      <c r="N32" s="141">
        <f>G32-J32</f>
        <v>0</v>
      </c>
      <c r="O32" s="142" t="str">
        <f>IFERROR(N32/G32,"")</f>
        <v/>
      </c>
      <c r="P32" s="141">
        <f>H32-K32</f>
        <v>0</v>
      </c>
      <c r="Q32" s="142" t="str">
        <f>IFERROR(P32/H32,"")</f>
        <v/>
      </c>
      <c r="R32" s="143" t="str">
        <f>IFERROR(D32/J32,"")</f>
        <v/>
      </c>
      <c r="S32" s="143" t="str">
        <f>IFERROR(E32/K32,"")</f>
        <v/>
      </c>
      <c r="T32" s="143" t="str">
        <f>IFERROR(G23/J32,"")</f>
        <v/>
      </c>
      <c r="U32" s="143" t="str">
        <f>IFERROR(H23/K32,"")</f>
        <v/>
      </c>
      <c r="W32" s="142" t="str">
        <f t="shared" si="0"/>
        <v/>
      </c>
      <c r="X32" s="142" t="str">
        <f t="shared" si="2"/>
        <v/>
      </c>
    </row>
    <row r="33" spans="1:24" ht="15" thickBot="1" x14ac:dyDescent="0.4">
      <c r="A33" s="118" t="s">
        <v>21</v>
      </c>
      <c r="B33" s="144"/>
      <c r="C33" s="145"/>
      <c r="D33" s="145"/>
      <c r="E33" s="145"/>
      <c r="F33" s="146"/>
      <c r="G33" s="147"/>
      <c r="H33" s="147"/>
      <c r="I33" s="146"/>
      <c r="J33" s="147"/>
      <c r="K33" s="147"/>
      <c r="L33" s="144"/>
    </row>
    <row r="34" spans="1:24" ht="15.75" hidden="1" customHeight="1" outlineLevel="1" thickBot="1" x14ac:dyDescent="0.4">
      <c r="A34" s="122"/>
      <c r="B34" s="105"/>
      <c r="C34" s="213"/>
      <c r="D34" s="213"/>
      <c r="E34" s="213"/>
      <c r="F34" s="148" t="s">
        <v>222</v>
      </c>
      <c r="G34" s="2"/>
      <c r="H34" s="2"/>
      <c r="I34" s="149" t="s">
        <v>7</v>
      </c>
      <c r="J34" s="2"/>
      <c r="K34" s="2"/>
      <c r="L34" s="144"/>
      <c r="N34" s="125"/>
      <c r="O34" s="125"/>
      <c r="P34" s="125"/>
      <c r="Q34" s="125"/>
      <c r="R34" s="125"/>
      <c r="S34" s="125"/>
      <c r="T34" s="125"/>
      <c r="U34" s="125"/>
      <c r="W34" s="126" t="str">
        <f t="shared" si="0"/>
        <v/>
      </c>
      <c r="X34" s="126" t="str">
        <f>IFERROR((K34-J34)/J34,"")</f>
        <v/>
      </c>
    </row>
    <row r="35" spans="1:24" ht="15" hidden="1" outlineLevel="1" thickBot="1" x14ac:dyDescent="0.4">
      <c r="A35" s="122"/>
      <c r="B35" s="105"/>
      <c r="C35" s="214"/>
      <c r="D35" s="214"/>
      <c r="E35" s="214"/>
      <c r="F35" s="123" t="s">
        <v>217</v>
      </c>
      <c r="G35" s="3"/>
      <c r="H35" s="3"/>
      <c r="I35" s="127" t="s">
        <v>8</v>
      </c>
      <c r="J35" s="2"/>
      <c r="K35" s="3"/>
      <c r="L35" s="144"/>
      <c r="N35" s="125"/>
      <c r="O35" s="125"/>
      <c r="P35" s="125"/>
      <c r="Q35" s="125"/>
      <c r="R35" s="125"/>
      <c r="S35" s="125"/>
      <c r="T35" s="125"/>
      <c r="U35" s="125"/>
      <c r="W35" s="126" t="str">
        <f t="shared" si="0"/>
        <v/>
      </c>
      <c r="X35" s="126" t="str">
        <f t="shared" ref="X35:X43" si="3">IFERROR((K35-J35)/J35,"")</f>
        <v/>
      </c>
    </row>
    <row r="36" spans="1:24" ht="15.75" hidden="1" customHeight="1" outlineLevel="1" thickBot="1" x14ac:dyDescent="0.4">
      <c r="A36" s="122"/>
      <c r="B36" s="105"/>
      <c r="C36" s="214"/>
      <c r="D36" s="214"/>
      <c r="E36" s="214"/>
      <c r="F36" s="123" t="s">
        <v>218</v>
      </c>
      <c r="G36" s="2"/>
      <c r="H36" s="2"/>
      <c r="I36" s="127" t="s">
        <v>9</v>
      </c>
      <c r="J36" s="2"/>
      <c r="K36" s="2"/>
      <c r="L36" s="144"/>
      <c r="N36" s="125"/>
      <c r="O36" s="125"/>
      <c r="P36" s="125"/>
      <c r="Q36" s="125"/>
      <c r="R36" s="125"/>
      <c r="S36" s="125"/>
      <c r="T36" s="125"/>
      <c r="U36" s="125"/>
      <c r="W36" s="126" t="str">
        <f t="shared" si="0"/>
        <v/>
      </c>
      <c r="X36" s="126" t="str">
        <f t="shared" si="3"/>
        <v/>
      </c>
    </row>
    <row r="37" spans="1:24" ht="15" hidden="1" outlineLevel="1" thickBot="1" x14ac:dyDescent="0.4">
      <c r="A37" s="122"/>
      <c r="B37" s="105"/>
      <c r="C37" s="214"/>
      <c r="D37" s="214"/>
      <c r="E37" s="214"/>
      <c r="F37" s="123" t="s">
        <v>219</v>
      </c>
      <c r="G37" s="3"/>
      <c r="H37" s="3"/>
      <c r="I37" s="127" t="s">
        <v>10</v>
      </c>
      <c r="J37" s="2"/>
      <c r="K37" s="2"/>
      <c r="L37" s="144"/>
      <c r="N37" s="125"/>
      <c r="O37" s="125"/>
      <c r="P37" s="125"/>
      <c r="Q37" s="125"/>
      <c r="R37" s="125"/>
      <c r="S37" s="125"/>
      <c r="T37" s="125"/>
      <c r="U37" s="125"/>
      <c r="W37" s="126" t="str">
        <f t="shared" si="0"/>
        <v/>
      </c>
      <c r="X37" s="126" t="str">
        <f t="shared" si="3"/>
        <v/>
      </c>
    </row>
    <row r="38" spans="1:24" ht="15.75" hidden="1" customHeight="1" outlineLevel="1" thickBot="1" x14ac:dyDescent="0.4">
      <c r="A38" s="122"/>
      <c r="B38" s="105"/>
      <c r="C38" s="214"/>
      <c r="D38" s="214"/>
      <c r="E38" s="214"/>
      <c r="F38" s="123" t="s">
        <v>220</v>
      </c>
      <c r="G38" s="2"/>
      <c r="H38" s="2"/>
      <c r="I38" s="127" t="s">
        <v>11</v>
      </c>
      <c r="J38" s="2"/>
      <c r="K38" s="2"/>
      <c r="L38" s="144"/>
      <c r="N38" s="125"/>
      <c r="O38" s="125"/>
      <c r="P38" s="125"/>
      <c r="Q38" s="125"/>
      <c r="R38" s="125"/>
      <c r="S38" s="125"/>
      <c r="T38" s="125"/>
      <c r="U38" s="125"/>
      <c r="W38" s="126" t="str">
        <f t="shared" si="0"/>
        <v/>
      </c>
      <c r="X38" s="126" t="str">
        <f t="shared" si="3"/>
        <v/>
      </c>
    </row>
    <row r="39" spans="1:24" ht="15" hidden="1" outlineLevel="1" thickBot="1" x14ac:dyDescent="0.4">
      <c r="A39" s="122"/>
      <c r="B39" s="105"/>
      <c r="C39" s="214"/>
      <c r="D39" s="214"/>
      <c r="E39" s="214"/>
      <c r="F39" s="123" t="s">
        <v>221</v>
      </c>
      <c r="G39" s="2"/>
      <c r="H39" s="3"/>
      <c r="I39" s="127" t="s">
        <v>224</v>
      </c>
      <c r="J39" s="2"/>
      <c r="K39" s="3"/>
      <c r="L39" s="144"/>
      <c r="N39" s="125"/>
      <c r="O39" s="125"/>
      <c r="P39" s="125"/>
      <c r="Q39" s="125"/>
      <c r="R39" s="125"/>
      <c r="S39" s="125"/>
      <c r="T39" s="125"/>
      <c r="U39" s="125"/>
      <c r="W39" s="126" t="str">
        <f t="shared" si="0"/>
        <v/>
      </c>
      <c r="X39" s="126" t="str">
        <f t="shared" si="3"/>
        <v/>
      </c>
    </row>
    <row r="40" spans="1:24" ht="15.75" hidden="1" customHeight="1" outlineLevel="1" thickBot="1" x14ac:dyDescent="0.4">
      <c r="A40" s="122"/>
      <c r="B40" s="105"/>
      <c r="C40" s="214"/>
      <c r="D40" s="214"/>
      <c r="E40" s="214"/>
      <c r="F40" s="151" t="s">
        <v>216</v>
      </c>
      <c r="G40" s="2"/>
      <c r="H40" s="2"/>
      <c r="I40" s="127" t="s">
        <v>13</v>
      </c>
      <c r="J40" s="2"/>
      <c r="K40" s="2"/>
      <c r="L40" s="144"/>
      <c r="N40" s="125"/>
      <c r="O40" s="125"/>
      <c r="P40" s="125"/>
      <c r="Q40" s="125"/>
      <c r="R40" s="125"/>
      <c r="S40" s="125"/>
      <c r="T40" s="125"/>
      <c r="U40" s="125"/>
      <c r="W40" s="126" t="str">
        <f t="shared" si="0"/>
        <v/>
      </c>
      <c r="X40" s="126" t="str">
        <f t="shared" si="3"/>
        <v/>
      </c>
    </row>
    <row r="41" spans="1:24" ht="15" hidden="1" outlineLevel="1" thickBot="1" x14ac:dyDescent="0.4">
      <c r="A41" s="122"/>
      <c r="B41" s="105"/>
      <c r="C41" s="214"/>
      <c r="D41" s="214"/>
      <c r="E41" s="214"/>
      <c r="F41" s="123"/>
      <c r="G41" s="152"/>
      <c r="H41" s="152"/>
      <c r="I41" s="127" t="s">
        <v>14</v>
      </c>
      <c r="J41" s="2"/>
      <c r="K41" s="2"/>
      <c r="L41" s="144"/>
      <c r="N41" s="125"/>
      <c r="O41" s="125"/>
      <c r="P41" s="125"/>
      <c r="Q41" s="125"/>
      <c r="R41" s="125"/>
      <c r="S41" s="125"/>
      <c r="T41" s="125"/>
      <c r="U41" s="125"/>
      <c r="W41" s="126"/>
      <c r="X41" s="126" t="str">
        <f t="shared" si="3"/>
        <v/>
      </c>
    </row>
    <row r="42" spans="1:24" ht="15.75" hidden="1" customHeight="1" outlineLevel="1" thickBot="1" x14ac:dyDescent="0.4">
      <c r="A42" s="122"/>
      <c r="B42" s="105"/>
      <c r="C42" s="215"/>
      <c r="D42" s="215"/>
      <c r="E42" s="215"/>
      <c r="F42" s="132"/>
      <c r="G42" s="134"/>
      <c r="H42" s="134"/>
      <c r="I42" s="132"/>
      <c r="J42" s="135"/>
      <c r="K42" s="135"/>
      <c r="L42" s="144"/>
      <c r="N42" s="125"/>
      <c r="O42" s="125"/>
      <c r="P42" s="125"/>
      <c r="Q42" s="125"/>
      <c r="R42" s="125"/>
      <c r="S42" s="125"/>
      <c r="T42" s="125"/>
      <c r="U42" s="125"/>
      <c r="W42" s="126"/>
      <c r="X42" s="126"/>
    </row>
    <row r="43" spans="1:24" ht="15" hidden="1" outlineLevel="1" thickBot="1" x14ac:dyDescent="0.4">
      <c r="A43" s="122"/>
      <c r="B43" s="105"/>
      <c r="C43" s="153" t="s">
        <v>15</v>
      </c>
      <c r="D43" s="153"/>
      <c r="E43" s="154"/>
      <c r="F43" s="138"/>
      <c r="G43" s="139">
        <f>SUM(G34:G40)</f>
        <v>0</v>
      </c>
      <c r="H43" s="139">
        <f>SUM(H34:H40)</f>
        <v>0</v>
      </c>
      <c r="I43" s="140"/>
      <c r="J43" s="139">
        <f>SUM(J34:J41)</f>
        <v>0</v>
      </c>
      <c r="K43" s="139">
        <f>SUM(K34:K41)</f>
        <v>0</v>
      </c>
      <c r="L43" s="144"/>
      <c r="N43" s="141">
        <f>G43-J43</f>
        <v>0</v>
      </c>
      <c r="O43" s="142" t="str">
        <f>IFERROR(N43/G43,"")</f>
        <v/>
      </c>
      <c r="P43" s="141">
        <f>H43-K43</f>
        <v>0</v>
      </c>
      <c r="Q43" s="142" t="str">
        <f>IFERROR(P43/H43,"")</f>
        <v/>
      </c>
      <c r="R43" s="143" t="str">
        <f>IFERROR(D43/J43,"")</f>
        <v/>
      </c>
      <c r="S43" s="143" t="str">
        <f>IFERROR(E43/K43,"")</f>
        <v/>
      </c>
      <c r="T43" s="143" t="str">
        <f>IFERROR(G34/J43,"")</f>
        <v/>
      </c>
      <c r="U43" s="143" t="str">
        <f>IFERROR(H34/K43,"")</f>
        <v/>
      </c>
      <c r="W43" s="142" t="str">
        <f t="shared" si="0"/>
        <v/>
      </c>
      <c r="X43" s="142" t="str">
        <f t="shared" si="3"/>
        <v/>
      </c>
    </row>
    <row r="44" spans="1:24" ht="15.75" customHeight="1" collapsed="1" thickBot="1" x14ac:dyDescent="0.4">
      <c r="A44" s="118" t="s">
        <v>22</v>
      </c>
      <c r="B44" s="144"/>
      <c r="C44" s="145"/>
      <c r="D44" s="145"/>
      <c r="E44" s="145"/>
      <c r="F44" s="146"/>
      <c r="G44" s="147"/>
      <c r="H44" s="147"/>
      <c r="I44" s="146"/>
      <c r="J44" s="147"/>
      <c r="K44" s="147"/>
      <c r="L44" s="144"/>
    </row>
    <row r="45" spans="1:24" ht="15.75" hidden="1" customHeight="1" outlineLevel="1" thickBot="1" x14ac:dyDescent="0.4">
      <c r="A45" s="122"/>
      <c r="B45" s="105"/>
      <c r="C45" s="213"/>
      <c r="D45" s="213"/>
      <c r="E45" s="213"/>
      <c r="F45" s="148" t="s">
        <v>222</v>
      </c>
      <c r="G45" s="2"/>
      <c r="H45" s="2"/>
      <c r="I45" s="124" t="s">
        <v>7</v>
      </c>
      <c r="J45" s="2"/>
      <c r="K45" s="2"/>
      <c r="L45" s="144"/>
      <c r="N45" s="125"/>
      <c r="O45" s="125"/>
      <c r="P45" s="125"/>
      <c r="Q45" s="125"/>
      <c r="R45" s="125"/>
      <c r="S45" s="125"/>
      <c r="T45" s="125"/>
      <c r="U45" s="125"/>
      <c r="W45" s="126" t="str">
        <f t="shared" si="0"/>
        <v/>
      </c>
      <c r="X45" s="126" t="str">
        <f>IFERROR((K45-J45)/J45,"")</f>
        <v/>
      </c>
    </row>
    <row r="46" spans="1:24" ht="15.75" hidden="1" customHeight="1" outlineLevel="1" thickBot="1" x14ac:dyDescent="0.4">
      <c r="A46" s="122"/>
      <c r="B46" s="105"/>
      <c r="C46" s="214"/>
      <c r="D46" s="214"/>
      <c r="E46" s="214"/>
      <c r="F46" s="123" t="s">
        <v>217</v>
      </c>
      <c r="G46" s="3"/>
      <c r="H46" s="3"/>
      <c r="I46" s="127" t="s">
        <v>8</v>
      </c>
      <c r="J46" s="2"/>
      <c r="K46" s="3"/>
      <c r="L46" s="144"/>
      <c r="N46" s="125"/>
      <c r="O46" s="125"/>
      <c r="P46" s="125"/>
      <c r="Q46" s="125"/>
      <c r="R46" s="125"/>
      <c r="S46" s="125"/>
      <c r="T46" s="125"/>
      <c r="U46" s="125"/>
      <c r="W46" s="126" t="str">
        <f t="shared" si="0"/>
        <v/>
      </c>
      <c r="X46" s="126" t="str">
        <f t="shared" ref="X46:X54" si="4">IFERROR((K46-J46)/J46,"")</f>
        <v/>
      </c>
    </row>
    <row r="47" spans="1:24" ht="15.75" hidden="1" customHeight="1" outlineLevel="1" thickBot="1" x14ac:dyDescent="0.4">
      <c r="A47" s="122"/>
      <c r="B47" s="105"/>
      <c r="C47" s="214"/>
      <c r="D47" s="214"/>
      <c r="E47" s="214"/>
      <c r="F47" s="123" t="s">
        <v>218</v>
      </c>
      <c r="G47" s="2"/>
      <c r="H47" s="2"/>
      <c r="I47" s="127" t="s">
        <v>9</v>
      </c>
      <c r="J47" s="2"/>
      <c r="K47" s="2"/>
      <c r="L47" s="144"/>
      <c r="N47" s="125"/>
      <c r="O47" s="125"/>
      <c r="P47" s="125"/>
      <c r="Q47" s="125"/>
      <c r="R47" s="125"/>
      <c r="S47" s="125"/>
      <c r="T47" s="125"/>
      <c r="U47" s="125"/>
      <c r="W47" s="126" t="str">
        <f t="shared" si="0"/>
        <v/>
      </c>
      <c r="X47" s="126" t="str">
        <f t="shared" si="4"/>
        <v/>
      </c>
    </row>
    <row r="48" spans="1:24" ht="15.75" hidden="1" customHeight="1" outlineLevel="1" thickBot="1" x14ac:dyDescent="0.4">
      <c r="A48" s="122"/>
      <c r="B48" s="105"/>
      <c r="C48" s="214"/>
      <c r="D48" s="214"/>
      <c r="E48" s="214"/>
      <c r="F48" s="123" t="s">
        <v>219</v>
      </c>
      <c r="G48" s="3"/>
      <c r="H48" s="3"/>
      <c r="I48" s="127" t="s">
        <v>10</v>
      </c>
      <c r="J48" s="2"/>
      <c r="K48" s="2"/>
      <c r="L48" s="144"/>
      <c r="N48" s="125"/>
      <c r="O48" s="125"/>
      <c r="P48" s="125"/>
      <c r="Q48" s="125"/>
      <c r="R48" s="125"/>
      <c r="S48" s="125"/>
      <c r="T48" s="125"/>
      <c r="U48" s="125"/>
      <c r="W48" s="126" t="str">
        <f t="shared" si="0"/>
        <v/>
      </c>
      <c r="X48" s="126" t="str">
        <f t="shared" si="4"/>
        <v/>
      </c>
    </row>
    <row r="49" spans="1:24" ht="15.75" hidden="1" customHeight="1" outlineLevel="1" thickBot="1" x14ac:dyDescent="0.4">
      <c r="A49" s="122"/>
      <c r="B49" s="105"/>
      <c r="C49" s="214"/>
      <c r="D49" s="214"/>
      <c r="E49" s="214"/>
      <c r="F49" s="123" t="s">
        <v>220</v>
      </c>
      <c r="G49" s="2"/>
      <c r="H49" s="2"/>
      <c r="I49" s="127" t="s">
        <v>11</v>
      </c>
      <c r="J49" s="2"/>
      <c r="K49" s="2"/>
      <c r="L49" s="144"/>
      <c r="N49" s="125"/>
      <c r="O49" s="125"/>
      <c r="P49" s="125"/>
      <c r="Q49" s="125"/>
      <c r="R49" s="125"/>
      <c r="S49" s="125"/>
      <c r="T49" s="125"/>
      <c r="U49" s="125"/>
      <c r="W49" s="126" t="str">
        <f t="shared" si="0"/>
        <v/>
      </c>
      <c r="X49" s="126" t="str">
        <f t="shared" si="4"/>
        <v/>
      </c>
    </row>
    <row r="50" spans="1:24" ht="15.75" hidden="1" customHeight="1" outlineLevel="1" thickBot="1" x14ac:dyDescent="0.4">
      <c r="A50" s="122"/>
      <c r="B50" s="105"/>
      <c r="C50" s="214"/>
      <c r="D50" s="214"/>
      <c r="E50" s="214"/>
      <c r="F50" s="123" t="s">
        <v>221</v>
      </c>
      <c r="G50" s="2"/>
      <c r="H50" s="2"/>
      <c r="I50" s="127" t="s">
        <v>224</v>
      </c>
      <c r="J50" s="2"/>
      <c r="K50" s="3"/>
      <c r="L50" s="144"/>
      <c r="N50" s="125"/>
      <c r="O50" s="125"/>
      <c r="P50" s="125"/>
      <c r="Q50" s="125"/>
      <c r="R50" s="125"/>
      <c r="S50" s="125"/>
      <c r="T50" s="125"/>
      <c r="U50" s="125"/>
      <c r="W50" s="126" t="str">
        <f t="shared" si="0"/>
        <v/>
      </c>
      <c r="X50" s="126" t="str">
        <f t="shared" si="4"/>
        <v/>
      </c>
    </row>
    <row r="51" spans="1:24" ht="15.75" hidden="1" customHeight="1" outlineLevel="1" thickBot="1" x14ac:dyDescent="0.4">
      <c r="A51" s="122"/>
      <c r="B51" s="105"/>
      <c r="C51" s="214"/>
      <c r="D51" s="214"/>
      <c r="E51" s="214"/>
      <c r="F51" s="151" t="s">
        <v>216</v>
      </c>
      <c r="G51" s="2"/>
      <c r="H51" s="2"/>
      <c r="I51" s="127" t="s">
        <v>13</v>
      </c>
      <c r="J51" s="2"/>
      <c r="K51" s="2"/>
      <c r="L51" s="144"/>
      <c r="N51" s="125"/>
      <c r="O51" s="125"/>
      <c r="P51" s="125"/>
      <c r="Q51" s="125"/>
      <c r="R51" s="125"/>
      <c r="S51" s="125"/>
      <c r="T51" s="125"/>
      <c r="U51" s="125"/>
      <c r="W51" s="126" t="str">
        <f t="shared" si="0"/>
        <v/>
      </c>
      <c r="X51" s="126" t="str">
        <f t="shared" si="4"/>
        <v/>
      </c>
    </row>
    <row r="52" spans="1:24" ht="15.75" hidden="1" customHeight="1" outlineLevel="1" thickBot="1" x14ac:dyDescent="0.4">
      <c r="A52" s="122"/>
      <c r="B52" s="105"/>
      <c r="C52" s="214"/>
      <c r="D52" s="214"/>
      <c r="E52" s="214"/>
      <c r="F52" s="123"/>
      <c r="G52" s="152"/>
      <c r="H52" s="152"/>
      <c r="I52" s="127" t="s">
        <v>14</v>
      </c>
      <c r="J52" s="2"/>
      <c r="K52" s="2"/>
      <c r="L52" s="144"/>
      <c r="N52" s="125"/>
      <c r="O52" s="125"/>
      <c r="P52" s="125"/>
      <c r="Q52" s="125"/>
      <c r="R52" s="125"/>
      <c r="S52" s="125"/>
      <c r="T52" s="125"/>
      <c r="U52" s="125"/>
      <c r="W52" s="126"/>
      <c r="X52" s="126" t="str">
        <f t="shared" si="4"/>
        <v/>
      </c>
    </row>
    <row r="53" spans="1:24" ht="15.75" hidden="1" customHeight="1" outlineLevel="1" thickBot="1" x14ac:dyDescent="0.4">
      <c r="A53" s="122"/>
      <c r="B53" s="105"/>
      <c r="C53" s="215"/>
      <c r="D53" s="215"/>
      <c r="E53" s="215"/>
      <c r="F53" s="132"/>
      <c r="G53" s="134"/>
      <c r="H53" s="134"/>
      <c r="I53" s="132"/>
      <c r="J53" s="135"/>
      <c r="K53" s="135"/>
      <c r="L53" s="144"/>
      <c r="N53" s="125"/>
      <c r="O53" s="125"/>
      <c r="P53" s="125"/>
      <c r="Q53" s="125"/>
      <c r="R53" s="125"/>
      <c r="S53" s="125"/>
      <c r="T53" s="125"/>
      <c r="U53" s="125"/>
      <c r="W53" s="126"/>
      <c r="X53" s="126"/>
    </row>
    <row r="54" spans="1:24" ht="15.75" hidden="1" customHeight="1" outlineLevel="1" thickBot="1" x14ac:dyDescent="0.4">
      <c r="A54" s="122"/>
      <c r="B54" s="105"/>
      <c r="C54" s="136" t="s">
        <v>15</v>
      </c>
      <c r="D54" s="136"/>
      <c r="E54" s="137"/>
      <c r="F54" s="138"/>
      <c r="G54" s="139">
        <f>SUM(G45:G51)</f>
        <v>0</v>
      </c>
      <c r="H54" s="139">
        <f>SUM(H45:H51)</f>
        <v>0</v>
      </c>
      <c r="I54" s="140"/>
      <c r="J54" s="139">
        <f>SUM(J45:J52)</f>
        <v>0</v>
      </c>
      <c r="K54" s="139">
        <f>SUM(K45:K52)</f>
        <v>0</v>
      </c>
      <c r="L54" s="144"/>
      <c r="N54" s="141">
        <f>G54-J54</f>
        <v>0</v>
      </c>
      <c r="O54" s="142" t="str">
        <f>IFERROR(N54/G54,"")</f>
        <v/>
      </c>
      <c r="P54" s="141">
        <f>H54-K54</f>
        <v>0</v>
      </c>
      <c r="Q54" s="142" t="str">
        <f>IFERROR(P54/H54,"")</f>
        <v/>
      </c>
      <c r="R54" s="143" t="str">
        <f>IFERROR(D54/J54,"")</f>
        <v/>
      </c>
      <c r="S54" s="143" t="str">
        <f>IFERROR(E54/K54,"")</f>
        <v/>
      </c>
      <c r="T54" s="143" t="str">
        <f>IFERROR(G45/J54,"")</f>
        <v/>
      </c>
      <c r="U54" s="143" t="str">
        <f>IFERROR(H45/K54,"")</f>
        <v/>
      </c>
      <c r="W54" s="142" t="str">
        <f t="shared" si="0"/>
        <v/>
      </c>
      <c r="X54" s="142" t="str">
        <f t="shared" si="4"/>
        <v/>
      </c>
    </row>
    <row r="55" spans="1:24" ht="15" collapsed="1" thickBot="1" x14ac:dyDescent="0.4">
      <c r="A55" s="118" t="s">
        <v>23</v>
      </c>
      <c r="B55" s="144"/>
      <c r="C55" s="145"/>
      <c r="D55" s="145"/>
      <c r="E55" s="145"/>
      <c r="F55" s="146"/>
      <c r="G55" s="147"/>
      <c r="H55" s="147"/>
      <c r="I55" s="146"/>
      <c r="J55" s="147"/>
      <c r="K55" s="147"/>
      <c r="L55" s="144"/>
    </row>
    <row r="56" spans="1:24" ht="15.75" hidden="1" customHeight="1" outlineLevel="1" thickBot="1" x14ac:dyDescent="0.4">
      <c r="A56" s="122"/>
      <c r="B56" s="105"/>
      <c r="C56" s="213"/>
      <c r="D56" s="213"/>
      <c r="E56" s="213"/>
      <c r="F56" s="148" t="s">
        <v>222</v>
      </c>
      <c r="G56" s="2"/>
      <c r="H56" s="2"/>
      <c r="I56" s="124" t="s">
        <v>7</v>
      </c>
      <c r="J56" s="2"/>
      <c r="K56" s="2"/>
      <c r="L56" s="144"/>
      <c r="N56" s="125"/>
      <c r="O56" s="125"/>
      <c r="P56" s="125"/>
      <c r="Q56" s="125"/>
      <c r="R56" s="125"/>
      <c r="S56" s="125"/>
      <c r="T56" s="125"/>
      <c r="U56" s="125"/>
      <c r="W56" s="126" t="str">
        <f t="shared" si="0"/>
        <v/>
      </c>
      <c r="X56" s="126" t="str">
        <f>IFERROR((K56-J56)/J56,"")</f>
        <v/>
      </c>
    </row>
    <row r="57" spans="1:24" ht="15" hidden="1" outlineLevel="1" thickBot="1" x14ac:dyDescent="0.4">
      <c r="A57" s="122"/>
      <c r="B57" s="105"/>
      <c r="C57" s="214"/>
      <c r="D57" s="214"/>
      <c r="E57" s="214"/>
      <c r="F57" s="123" t="s">
        <v>217</v>
      </c>
      <c r="G57" s="3"/>
      <c r="H57" s="3"/>
      <c r="I57" s="127" t="s">
        <v>8</v>
      </c>
      <c r="J57" s="3"/>
      <c r="K57" s="3"/>
      <c r="L57" s="144"/>
      <c r="N57" s="125"/>
      <c r="O57" s="125"/>
      <c r="P57" s="125"/>
      <c r="Q57" s="125"/>
      <c r="R57" s="125"/>
      <c r="S57" s="125"/>
      <c r="T57" s="125"/>
      <c r="U57" s="125"/>
      <c r="W57" s="126" t="str">
        <f t="shared" si="0"/>
        <v/>
      </c>
      <c r="X57" s="126" t="str">
        <f t="shared" ref="X57:X65" si="5">IFERROR((K57-J57)/J57,"")</f>
        <v/>
      </c>
    </row>
    <row r="58" spans="1:24" ht="15.75" hidden="1" customHeight="1" outlineLevel="1" thickBot="1" x14ac:dyDescent="0.4">
      <c r="A58" s="122"/>
      <c r="B58" s="105"/>
      <c r="C58" s="214"/>
      <c r="D58" s="214"/>
      <c r="E58" s="214"/>
      <c r="F58" s="123" t="s">
        <v>218</v>
      </c>
      <c r="G58" s="2"/>
      <c r="H58" s="2"/>
      <c r="I58" s="127" t="s">
        <v>9</v>
      </c>
      <c r="J58" s="2"/>
      <c r="K58" s="2"/>
      <c r="L58" s="144"/>
      <c r="N58" s="125"/>
      <c r="O58" s="125"/>
      <c r="P58" s="125"/>
      <c r="Q58" s="125"/>
      <c r="R58" s="125"/>
      <c r="S58" s="125"/>
      <c r="T58" s="125"/>
      <c r="U58" s="125"/>
      <c r="W58" s="126" t="str">
        <f t="shared" si="0"/>
        <v/>
      </c>
      <c r="X58" s="126" t="str">
        <f t="shared" si="5"/>
        <v/>
      </c>
    </row>
    <row r="59" spans="1:24" ht="15" hidden="1" outlineLevel="1" thickBot="1" x14ac:dyDescent="0.4">
      <c r="A59" s="122"/>
      <c r="B59" s="105"/>
      <c r="C59" s="214"/>
      <c r="D59" s="214"/>
      <c r="E59" s="214"/>
      <c r="F59" s="123" t="s">
        <v>219</v>
      </c>
      <c r="G59" s="3"/>
      <c r="H59" s="3"/>
      <c r="I59" s="127" t="s">
        <v>10</v>
      </c>
      <c r="J59" s="3"/>
      <c r="K59" s="3"/>
      <c r="L59" s="144"/>
      <c r="N59" s="125"/>
      <c r="O59" s="125"/>
      <c r="P59" s="125"/>
      <c r="Q59" s="125"/>
      <c r="R59" s="125"/>
      <c r="S59" s="125"/>
      <c r="T59" s="125"/>
      <c r="U59" s="125"/>
      <c r="W59" s="126" t="str">
        <f t="shared" si="0"/>
        <v/>
      </c>
      <c r="X59" s="126" t="str">
        <f t="shared" si="5"/>
        <v/>
      </c>
    </row>
    <row r="60" spans="1:24" ht="15.75" hidden="1" customHeight="1" outlineLevel="1" thickBot="1" x14ac:dyDescent="0.4">
      <c r="A60" s="122"/>
      <c r="B60" s="105"/>
      <c r="C60" s="214"/>
      <c r="D60" s="214"/>
      <c r="E60" s="214"/>
      <c r="F60" s="123" t="s">
        <v>220</v>
      </c>
      <c r="G60" s="2"/>
      <c r="H60" s="2"/>
      <c r="I60" s="127" t="s">
        <v>11</v>
      </c>
      <c r="J60" s="2"/>
      <c r="K60" s="2"/>
      <c r="L60" s="144"/>
      <c r="N60" s="125"/>
      <c r="O60" s="125"/>
      <c r="P60" s="125"/>
      <c r="Q60" s="125"/>
      <c r="R60" s="125"/>
      <c r="S60" s="125"/>
      <c r="T60" s="125"/>
      <c r="U60" s="125"/>
      <c r="W60" s="126" t="str">
        <f t="shared" si="0"/>
        <v/>
      </c>
      <c r="X60" s="126" t="str">
        <f t="shared" si="5"/>
        <v/>
      </c>
    </row>
    <row r="61" spans="1:24" ht="15" hidden="1" outlineLevel="1" thickBot="1" x14ac:dyDescent="0.4">
      <c r="A61" s="122"/>
      <c r="B61" s="105"/>
      <c r="C61" s="214"/>
      <c r="D61" s="214"/>
      <c r="E61" s="214"/>
      <c r="F61" s="123" t="s">
        <v>221</v>
      </c>
      <c r="G61" s="2"/>
      <c r="H61" s="2"/>
      <c r="I61" s="127" t="s">
        <v>224</v>
      </c>
      <c r="J61" s="3"/>
      <c r="K61" s="3"/>
      <c r="L61" s="144"/>
      <c r="N61" s="125"/>
      <c r="O61" s="125"/>
      <c r="P61" s="125"/>
      <c r="Q61" s="125"/>
      <c r="R61" s="125"/>
      <c r="S61" s="125"/>
      <c r="T61" s="125"/>
      <c r="U61" s="125"/>
      <c r="W61" s="126" t="str">
        <f t="shared" si="0"/>
        <v/>
      </c>
      <c r="X61" s="126" t="str">
        <f t="shared" si="5"/>
        <v/>
      </c>
    </row>
    <row r="62" spans="1:24" ht="15.75" hidden="1" customHeight="1" outlineLevel="1" thickBot="1" x14ac:dyDescent="0.4">
      <c r="A62" s="122"/>
      <c r="B62" s="105"/>
      <c r="C62" s="214"/>
      <c r="D62" s="214"/>
      <c r="E62" s="214"/>
      <c r="F62" s="151" t="s">
        <v>216</v>
      </c>
      <c r="G62" s="2"/>
      <c r="H62" s="2"/>
      <c r="I62" s="127" t="s">
        <v>13</v>
      </c>
      <c r="J62" s="2"/>
      <c r="K62" s="2"/>
      <c r="L62" s="144"/>
      <c r="N62" s="125"/>
      <c r="O62" s="125"/>
      <c r="P62" s="125"/>
      <c r="Q62" s="125"/>
      <c r="R62" s="125"/>
      <c r="S62" s="125"/>
      <c r="T62" s="125"/>
      <c r="U62" s="125"/>
      <c r="W62" s="126" t="str">
        <f t="shared" si="0"/>
        <v/>
      </c>
      <c r="X62" s="126" t="str">
        <f t="shared" si="5"/>
        <v/>
      </c>
    </row>
    <row r="63" spans="1:24" ht="15" hidden="1" outlineLevel="1" thickBot="1" x14ac:dyDescent="0.4">
      <c r="A63" s="122"/>
      <c r="B63" s="105"/>
      <c r="C63" s="214"/>
      <c r="D63" s="214"/>
      <c r="E63" s="214"/>
      <c r="F63" s="123"/>
      <c r="G63" s="131"/>
      <c r="H63" s="131"/>
      <c r="I63" s="127" t="s">
        <v>14</v>
      </c>
      <c r="J63" s="2"/>
      <c r="K63" s="2"/>
      <c r="L63" s="144"/>
      <c r="N63" s="125"/>
      <c r="O63" s="125"/>
      <c r="P63" s="125"/>
      <c r="Q63" s="125"/>
      <c r="R63" s="125"/>
      <c r="S63" s="125"/>
      <c r="T63" s="125"/>
      <c r="U63" s="125"/>
      <c r="W63" s="126"/>
      <c r="X63" s="126" t="str">
        <f t="shared" si="5"/>
        <v/>
      </c>
    </row>
    <row r="64" spans="1:24" ht="15.75" hidden="1" customHeight="1" outlineLevel="1" thickBot="1" x14ac:dyDescent="0.4">
      <c r="A64" s="122"/>
      <c r="B64" s="105"/>
      <c r="C64" s="215"/>
      <c r="D64" s="215"/>
      <c r="E64" s="215"/>
      <c r="F64" s="132"/>
      <c r="G64" s="134"/>
      <c r="H64" s="134"/>
      <c r="I64" s="132"/>
      <c r="J64" s="135"/>
      <c r="K64" s="135"/>
      <c r="L64" s="144"/>
      <c r="N64" s="125"/>
      <c r="O64" s="125"/>
      <c r="P64" s="125"/>
      <c r="Q64" s="125"/>
      <c r="R64" s="125"/>
      <c r="S64" s="125"/>
      <c r="T64" s="125"/>
      <c r="U64" s="125"/>
      <c r="W64" s="126"/>
      <c r="X64" s="126"/>
    </row>
    <row r="65" spans="1:24" ht="15" hidden="1" outlineLevel="1" thickBot="1" x14ac:dyDescent="0.4">
      <c r="A65" s="122"/>
      <c r="B65" s="105"/>
      <c r="C65" s="153" t="s">
        <v>15</v>
      </c>
      <c r="D65" s="153"/>
      <c r="E65" s="154"/>
      <c r="F65" s="138"/>
      <c r="G65" s="139">
        <f>SUM(G56:G62)</f>
        <v>0</v>
      </c>
      <c r="H65" s="139">
        <f>SUM(H56:H62)</f>
        <v>0</v>
      </c>
      <c r="I65" s="140"/>
      <c r="J65" s="139">
        <f>SUM(J56:J63)</f>
        <v>0</v>
      </c>
      <c r="K65" s="139">
        <f>SUM(K56:K63)</f>
        <v>0</v>
      </c>
      <c r="L65" s="144"/>
      <c r="N65" s="141">
        <f>G65-J65</f>
        <v>0</v>
      </c>
      <c r="O65" s="142" t="str">
        <f>IFERROR(N65/G65,"")</f>
        <v/>
      </c>
      <c r="P65" s="141">
        <f>H65-K65</f>
        <v>0</v>
      </c>
      <c r="Q65" s="142" t="str">
        <f>IFERROR(P65/H65,"")</f>
        <v/>
      </c>
      <c r="R65" s="143" t="str">
        <f>IFERROR(D65/J65,"")</f>
        <v/>
      </c>
      <c r="S65" s="143" t="str">
        <f>IFERROR(E65/K65,"")</f>
        <v/>
      </c>
      <c r="T65" s="143" t="str">
        <f>IFERROR(G56/J65,"")</f>
        <v/>
      </c>
      <c r="U65" s="143" t="str">
        <f>IFERROR(H56/K65,"")</f>
        <v/>
      </c>
      <c r="W65" s="142" t="str">
        <f t="shared" si="0"/>
        <v/>
      </c>
      <c r="X65" s="142" t="str">
        <f t="shared" si="5"/>
        <v/>
      </c>
    </row>
    <row r="66" spans="1:24" ht="15.75" customHeight="1" collapsed="1" thickBot="1" x14ac:dyDescent="0.4">
      <c r="A66" s="118" t="s">
        <v>24</v>
      </c>
      <c r="B66" s="144"/>
      <c r="C66" s="145"/>
      <c r="D66" s="145"/>
      <c r="E66" s="145"/>
      <c r="F66" s="146"/>
      <c r="G66" s="147"/>
      <c r="H66" s="147"/>
      <c r="I66" s="146"/>
      <c r="J66" s="147"/>
      <c r="K66" s="147"/>
      <c r="L66" s="144"/>
    </row>
    <row r="67" spans="1:24" ht="15.75" hidden="1" customHeight="1" outlineLevel="1" thickBot="1" x14ac:dyDescent="0.4">
      <c r="A67" s="122"/>
      <c r="B67" s="105"/>
      <c r="C67" s="213"/>
      <c r="D67" s="213"/>
      <c r="E67" s="213"/>
      <c r="F67" s="148" t="s">
        <v>222</v>
      </c>
      <c r="G67" s="2"/>
      <c r="H67" s="2"/>
      <c r="I67" s="149" t="s">
        <v>7</v>
      </c>
      <c r="J67" s="2"/>
      <c r="K67" s="2"/>
      <c r="L67" s="144"/>
      <c r="N67" s="125"/>
      <c r="O67" s="125"/>
      <c r="P67" s="125"/>
      <c r="Q67" s="125"/>
      <c r="R67" s="125"/>
      <c r="S67" s="125"/>
      <c r="T67" s="125"/>
      <c r="U67" s="125"/>
      <c r="W67" s="126" t="str">
        <f t="shared" si="0"/>
        <v/>
      </c>
      <c r="X67" s="126" t="str">
        <f>IFERROR((K67-J67)/J67,"")</f>
        <v/>
      </c>
    </row>
    <row r="68" spans="1:24" ht="15.75" hidden="1" customHeight="1" outlineLevel="1" thickBot="1" x14ac:dyDescent="0.4">
      <c r="A68" s="122"/>
      <c r="B68" s="105"/>
      <c r="C68" s="214"/>
      <c r="D68" s="214"/>
      <c r="E68" s="214"/>
      <c r="F68" s="123" t="s">
        <v>217</v>
      </c>
      <c r="G68" s="3"/>
      <c r="H68" s="3"/>
      <c r="I68" s="127" t="s">
        <v>8</v>
      </c>
      <c r="J68" s="3"/>
      <c r="K68" s="3"/>
      <c r="L68" s="144"/>
      <c r="N68" s="125"/>
      <c r="O68" s="125"/>
      <c r="P68" s="125"/>
      <c r="Q68" s="125"/>
      <c r="R68" s="125"/>
      <c r="S68" s="125"/>
      <c r="T68" s="125"/>
      <c r="U68" s="125"/>
      <c r="W68" s="126" t="str">
        <f t="shared" si="0"/>
        <v/>
      </c>
      <c r="X68" s="126" t="str">
        <f t="shared" ref="X68:X76" si="6">IFERROR((K68-J68)/J68,"")</f>
        <v/>
      </c>
    </row>
    <row r="69" spans="1:24" ht="15" hidden="1" outlineLevel="1" thickBot="1" x14ac:dyDescent="0.4">
      <c r="A69" s="122"/>
      <c r="B69" s="105"/>
      <c r="C69" s="214"/>
      <c r="D69" s="214"/>
      <c r="E69" s="214"/>
      <c r="F69" s="123" t="s">
        <v>218</v>
      </c>
      <c r="G69" s="2"/>
      <c r="H69" s="2"/>
      <c r="I69" s="127" t="s">
        <v>9</v>
      </c>
      <c r="J69" s="2"/>
      <c r="K69" s="2"/>
      <c r="L69" s="144"/>
      <c r="N69" s="125"/>
      <c r="O69" s="125"/>
      <c r="P69" s="125"/>
      <c r="Q69" s="125"/>
      <c r="R69" s="125"/>
      <c r="S69" s="125"/>
      <c r="T69" s="125"/>
      <c r="U69" s="125"/>
      <c r="W69" s="126" t="str">
        <f t="shared" si="0"/>
        <v/>
      </c>
      <c r="X69" s="126" t="str">
        <f t="shared" si="6"/>
        <v/>
      </c>
    </row>
    <row r="70" spans="1:24" ht="15.75" hidden="1" customHeight="1" outlineLevel="1" thickBot="1" x14ac:dyDescent="0.4">
      <c r="A70" s="122"/>
      <c r="B70" s="105"/>
      <c r="C70" s="214"/>
      <c r="D70" s="214"/>
      <c r="E70" s="214"/>
      <c r="F70" s="123" t="s">
        <v>219</v>
      </c>
      <c r="G70" s="3"/>
      <c r="H70" s="3"/>
      <c r="I70" s="127" t="s">
        <v>10</v>
      </c>
      <c r="J70" s="3"/>
      <c r="K70" s="3"/>
      <c r="L70" s="144"/>
      <c r="N70" s="125"/>
      <c r="O70" s="125"/>
      <c r="P70" s="125"/>
      <c r="Q70" s="125"/>
      <c r="R70" s="125"/>
      <c r="S70" s="125"/>
      <c r="T70" s="125"/>
      <c r="U70" s="125"/>
      <c r="W70" s="126" t="str">
        <f t="shared" si="0"/>
        <v/>
      </c>
      <c r="X70" s="126" t="str">
        <f t="shared" si="6"/>
        <v/>
      </c>
    </row>
    <row r="71" spans="1:24" ht="15" hidden="1" outlineLevel="1" thickBot="1" x14ac:dyDescent="0.4">
      <c r="A71" s="122"/>
      <c r="B71" s="105"/>
      <c r="C71" s="214"/>
      <c r="D71" s="214"/>
      <c r="E71" s="214"/>
      <c r="F71" s="123" t="s">
        <v>220</v>
      </c>
      <c r="G71" s="2"/>
      <c r="H71" s="2"/>
      <c r="I71" s="127" t="s">
        <v>11</v>
      </c>
      <c r="J71" s="2"/>
      <c r="K71" s="2"/>
      <c r="L71" s="144"/>
      <c r="N71" s="125"/>
      <c r="O71" s="125"/>
      <c r="P71" s="125"/>
      <c r="Q71" s="125"/>
      <c r="R71" s="125"/>
      <c r="S71" s="125"/>
      <c r="T71" s="125"/>
      <c r="U71" s="125"/>
      <c r="W71" s="126" t="str">
        <f t="shared" si="0"/>
        <v/>
      </c>
      <c r="X71" s="126" t="str">
        <f t="shared" si="6"/>
        <v/>
      </c>
    </row>
    <row r="72" spans="1:24" ht="15.75" hidden="1" customHeight="1" outlineLevel="1" thickBot="1" x14ac:dyDescent="0.4">
      <c r="A72" s="122"/>
      <c r="B72" s="105"/>
      <c r="C72" s="214"/>
      <c r="D72" s="214"/>
      <c r="E72" s="214"/>
      <c r="F72" s="123" t="s">
        <v>221</v>
      </c>
      <c r="G72" s="2"/>
      <c r="H72" s="2"/>
      <c r="I72" s="127" t="s">
        <v>12</v>
      </c>
      <c r="J72" s="3"/>
      <c r="K72" s="3"/>
      <c r="L72" s="144"/>
      <c r="N72" s="125"/>
      <c r="O72" s="125"/>
      <c r="P72" s="125"/>
      <c r="Q72" s="125"/>
      <c r="R72" s="125"/>
      <c r="S72" s="125"/>
      <c r="T72" s="125"/>
      <c r="U72" s="125"/>
      <c r="W72" s="126" t="str">
        <f t="shared" si="0"/>
        <v/>
      </c>
      <c r="X72" s="126" t="str">
        <f t="shared" si="6"/>
        <v/>
      </c>
    </row>
    <row r="73" spans="1:24" ht="15" hidden="1" outlineLevel="1" thickBot="1" x14ac:dyDescent="0.4">
      <c r="A73" s="122"/>
      <c r="B73" s="105"/>
      <c r="C73" s="214"/>
      <c r="D73" s="214"/>
      <c r="E73" s="214"/>
      <c r="F73" s="129" t="s">
        <v>216</v>
      </c>
      <c r="G73" s="2"/>
      <c r="H73" s="2"/>
      <c r="I73" s="127" t="s">
        <v>13</v>
      </c>
      <c r="J73" s="2"/>
      <c r="K73" s="2"/>
      <c r="L73" s="144"/>
      <c r="N73" s="125"/>
      <c r="O73" s="125"/>
      <c r="P73" s="125"/>
      <c r="Q73" s="125"/>
      <c r="R73" s="125"/>
      <c r="S73" s="125"/>
      <c r="T73" s="125"/>
      <c r="U73" s="125"/>
      <c r="W73" s="126" t="str">
        <f t="shared" si="0"/>
        <v/>
      </c>
      <c r="X73" s="126" t="str">
        <f t="shared" si="6"/>
        <v/>
      </c>
    </row>
    <row r="74" spans="1:24" ht="15.75" hidden="1" customHeight="1" outlineLevel="1" thickBot="1" x14ac:dyDescent="0.4">
      <c r="A74" s="122"/>
      <c r="B74" s="105"/>
      <c r="C74" s="214"/>
      <c r="D74" s="214"/>
      <c r="E74" s="214"/>
      <c r="F74" s="123"/>
      <c r="G74" s="131"/>
      <c r="H74" s="131"/>
      <c r="I74" s="127" t="s">
        <v>14</v>
      </c>
      <c r="J74" s="2"/>
      <c r="K74" s="2"/>
      <c r="L74" s="144"/>
      <c r="N74" s="125"/>
      <c r="O74" s="125"/>
      <c r="P74" s="125"/>
      <c r="Q74" s="125"/>
      <c r="R74" s="125"/>
      <c r="S74" s="125"/>
      <c r="T74" s="125"/>
      <c r="U74" s="125"/>
      <c r="W74" s="126"/>
      <c r="X74" s="126" t="str">
        <f t="shared" si="6"/>
        <v/>
      </c>
    </row>
    <row r="75" spans="1:24" ht="15" hidden="1" outlineLevel="1" thickBot="1" x14ac:dyDescent="0.4">
      <c r="A75" s="122"/>
      <c r="B75" s="105"/>
      <c r="C75" s="215"/>
      <c r="D75" s="215"/>
      <c r="E75" s="215"/>
      <c r="F75" s="132"/>
      <c r="G75" s="134"/>
      <c r="H75" s="134"/>
      <c r="I75" s="132"/>
      <c r="J75" s="135"/>
      <c r="K75" s="135"/>
      <c r="L75" s="144"/>
      <c r="N75" s="125"/>
      <c r="O75" s="125"/>
      <c r="P75" s="125"/>
      <c r="Q75" s="125"/>
      <c r="R75" s="125"/>
      <c r="S75" s="125"/>
      <c r="T75" s="125"/>
      <c r="U75" s="125"/>
      <c r="W75" s="126"/>
      <c r="X75" s="126"/>
    </row>
    <row r="76" spans="1:24" ht="15.75" hidden="1" customHeight="1" outlineLevel="1" thickBot="1" x14ac:dyDescent="0.4">
      <c r="A76" s="122"/>
      <c r="B76" s="105"/>
      <c r="C76" s="136" t="s">
        <v>15</v>
      </c>
      <c r="D76" s="136"/>
      <c r="E76" s="137"/>
      <c r="F76" s="140"/>
      <c r="G76" s="139">
        <f>SUM(G67:G73)</f>
        <v>0</v>
      </c>
      <c r="H76" s="139">
        <f>SUM(H67:H73)</f>
        <v>0</v>
      </c>
      <c r="I76" s="140"/>
      <c r="J76" s="139">
        <f>SUM(J67:J74)</f>
        <v>0</v>
      </c>
      <c r="K76" s="139">
        <f>SUM(K67:K74)</f>
        <v>0</v>
      </c>
      <c r="L76" s="144"/>
      <c r="N76" s="141">
        <f>G76-J76</f>
        <v>0</v>
      </c>
      <c r="O76" s="142" t="str">
        <f>IFERROR(N76/G76,"")</f>
        <v/>
      </c>
      <c r="P76" s="141">
        <f>H76-K76</f>
        <v>0</v>
      </c>
      <c r="Q76" s="142" t="str">
        <f>IFERROR(P76/H76,"")</f>
        <v/>
      </c>
      <c r="R76" s="143" t="str">
        <f>IFERROR(D76/J76,"")</f>
        <v/>
      </c>
      <c r="S76" s="143" t="str">
        <f>IFERROR(E76/K76,"")</f>
        <v/>
      </c>
      <c r="T76" s="143" t="str">
        <f>IFERROR(G67/J76,"")</f>
        <v/>
      </c>
      <c r="U76" s="143" t="str">
        <f>IFERROR(H67/K76,"")</f>
        <v/>
      </c>
      <c r="W76" s="142" t="str">
        <f t="shared" si="0"/>
        <v/>
      </c>
      <c r="X76" s="142" t="str">
        <f t="shared" si="6"/>
        <v/>
      </c>
    </row>
    <row r="77" spans="1:24" ht="15" collapsed="1" thickBot="1" x14ac:dyDescent="0.4">
      <c r="A77" s="118" t="s">
        <v>25</v>
      </c>
      <c r="B77" s="144"/>
      <c r="C77" s="145"/>
      <c r="D77" s="145"/>
      <c r="E77" s="145"/>
      <c r="F77" s="146"/>
      <c r="G77" s="147"/>
      <c r="H77" s="147"/>
      <c r="I77" s="146"/>
      <c r="J77" s="147"/>
      <c r="K77" s="147"/>
      <c r="L77" s="144"/>
    </row>
    <row r="78" spans="1:24" ht="15.75" hidden="1" customHeight="1" outlineLevel="1" thickBot="1" x14ac:dyDescent="0.4">
      <c r="A78" s="122"/>
      <c r="B78" s="105"/>
      <c r="C78" s="213"/>
      <c r="D78" s="213"/>
      <c r="E78" s="213"/>
      <c r="F78" s="148" t="s">
        <v>222</v>
      </c>
      <c r="G78" s="2"/>
      <c r="H78" s="2"/>
      <c r="I78" s="124" t="s">
        <v>7</v>
      </c>
      <c r="J78" s="2"/>
      <c r="K78" s="2"/>
      <c r="L78" s="144"/>
      <c r="N78" s="125"/>
      <c r="O78" s="125"/>
      <c r="P78" s="125"/>
      <c r="Q78" s="125"/>
      <c r="R78" s="125"/>
      <c r="S78" s="125"/>
      <c r="T78" s="125"/>
      <c r="U78" s="125"/>
      <c r="W78" s="126" t="str">
        <f t="shared" si="0"/>
        <v/>
      </c>
      <c r="X78" s="126" t="str">
        <f>IFERROR((K78-J78)/J78,"")</f>
        <v/>
      </c>
    </row>
    <row r="79" spans="1:24" ht="15" hidden="1" outlineLevel="1" thickBot="1" x14ac:dyDescent="0.4">
      <c r="A79" s="122"/>
      <c r="B79" s="105"/>
      <c r="C79" s="214"/>
      <c r="D79" s="214"/>
      <c r="E79" s="214"/>
      <c r="F79" s="123" t="s">
        <v>217</v>
      </c>
      <c r="G79" s="3"/>
      <c r="H79" s="3"/>
      <c r="I79" s="127" t="s">
        <v>8</v>
      </c>
      <c r="J79" s="3"/>
      <c r="K79" s="3"/>
      <c r="L79" s="144"/>
      <c r="N79" s="125"/>
      <c r="O79" s="125"/>
      <c r="P79" s="125"/>
      <c r="Q79" s="125"/>
      <c r="R79" s="125"/>
      <c r="S79" s="125"/>
      <c r="T79" s="125"/>
      <c r="U79" s="125"/>
      <c r="W79" s="126" t="str">
        <f t="shared" ref="W79:W87" si="7">IFERROR((H79-G79)/G79,"")</f>
        <v/>
      </c>
      <c r="X79" s="126" t="str">
        <f t="shared" ref="X79:X87" si="8">IFERROR((K79-J79)/J79,"")</f>
        <v/>
      </c>
    </row>
    <row r="80" spans="1:24" ht="15.75" hidden="1" customHeight="1" outlineLevel="1" thickBot="1" x14ac:dyDescent="0.4">
      <c r="A80" s="122"/>
      <c r="B80" s="105"/>
      <c r="C80" s="214"/>
      <c r="D80" s="214"/>
      <c r="E80" s="214"/>
      <c r="F80" s="123" t="s">
        <v>218</v>
      </c>
      <c r="G80" s="2"/>
      <c r="H80" s="2"/>
      <c r="I80" s="127" t="s">
        <v>9</v>
      </c>
      <c r="J80" s="2"/>
      <c r="K80" s="2"/>
      <c r="L80" s="144"/>
      <c r="N80" s="125"/>
      <c r="O80" s="125"/>
      <c r="P80" s="125"/>
      <c r="Q80" s="125"/>
      <c r="R80" s="125"/>
      <c r="S80" s="125"/>
      <c r="T80" s="125"/>
      <c r="U80" s="125"/>
      <c r="W80" s="126" t="str">
        <f t="shared" si="7"/>
        <v/>
      </c>
      <c r="X80" s="126" t="str">
        <f t="shared" si="8"/>
        <v/>
      </c>
    </row>
    <row r="81" spans="1:24" ht="15" hidden="1" outlineLevel="1" thickBot="1" x14ac:dyDescent="0.4">
      <c r="A81" s="122"/>
      <c r="B81" s="105"/>
      <c r="C81" s="214"/>
      <c r="D81" s="214"/>
      <c r="E81" s="214"/>
      <c r="F81" s="123" t="s">
        <v>219</v>
      </c>
      <c r="G81" s="2"/>
      <c r="H81" s="2"/>
      <c r="I81" s="127" t="s">
        <v>10</v>
      </c>
      <c r="J81" s="3"/>
      <c r="K81" s="3"/>
      <c r="L81" s="144"/>
      <c r="N81" s="125"/>
      <c r="O81" s="125"/>
      <c r="P81" s="125"/>
      <c r="Q81" s="125"/>
      <c r="R81" s="125"/>
      <c r="S81" s="125"/>
      <c r="T81" s="125"/>
      <c r="U81" s="125"/>
      <c r="W81" s="126" t="str">
        <f t="shared" si="7"/>
        <v/>
      </c>
      <c r="X81" s="126" t="str">
        <f t="shared" si="8"/>
        <v/>
      </c>
    </row>
    <row r="82" spans="1:24" ht="15.75" hidden="1" customHeight="1" outlineLevel="1" thickBot="1" x14ac:dyDescent="0.4">
      <c r="A82" s="122"/>
      <c r="B82" s="105"/>
      <c r="C82" s="214"/>
      <c r="D82" s="214"/>
      <c r="E82" s="214"/>
      <c r="F82" s="123" t="s">
        <v>220</v>
      </c>
      <c r="G82" s="2"/>
      <c r="H82" s="2"/>
      <c r="I82" s="127" t="s">
        <v>11</v>
      </c>
      <c r="J82" s="2"/>
      <c r="K82" s="2"/>
      <c r="L82" s="144"/>
      <c r="N82" s="125"/>
      <c r="O82" s="125"/>
      <c r="P82" s="125"/>
      <c r="Q82" s="125"/>
      <c r="R82" s="125"/>
      <c r="S82" s="125"/>
      <c r="T82" s="125"/>
      <c r="U82" s="125"/>
      <c r="W82" s="126" t="str">
        <f t="shared" si="7"/>
        <v/>
      </c>
      <c r="X82" s="126" t="str">
        <f t="shared" si="8"/>
        <v/>
      </c>
    </row>
    <row r="83" spans="1:24" ht="15" hidden="1" outlineLevel="1" thickBot="1" x14ac:dyDescent="0.4">
      <c r="A83" s="122"/>
      <c r="B83" s="105"/>
      <c r="C83" s="214"/>
      <c r="D83" s="214"/>
      <c r="E83" s="214"/>
      <c r="F83" s="123" t="s">
        <v>221</v>
      </c>
      <c r="G83" s="2"/>
      <c r="H83" s="2"/>
      <c r="I83" s="127" t="s">
        <v>224</v>
      </c>
      <c r="J83" s="3"/>
      <c r="K83" s="3"/>
      <c r="L83" s="144"/>
      <c r="N83" s="125"/>
      <c r="O83" s="125"/>
      <c r="P83" s="125"/>
      <c r="Q83" s="125"/>
      <c r="R83" s="125"/>
      <c r="S83" s="125"/>
      <c r="T83" s="125"/>
      <c r="U83" s="125"/>
      <c r="W83" s="126" t="str">
        <f t="shared" si="7"/>
        <v/>
      </c>
      <c r="X83" s="126" t="str">
        <f t="shared" si="8"/>
        <v/>
      </c>
    </row>
    <row r="84" spans="1:24" ht="15.75" hidden="1" customHeight="1" outlineLevel="1" thickBot="1" x14ac:dyDescent="0.4">
      <c r="A84" s="122"/>
      <c r="B84" s="105"/>
      <c r="C84" s="214"/>
      <c r="D84" s="214"/>
      <c r="E84" s="214"/>
      <c r="F84" s="129" t="s">
        <v>216</v>
      </c>
      <c r="G84" s="2"/>
      <c r="H84" s="2"/>
      <c r="I84" s="127" t="s">
        <v>13</v>
      </c>
      <c r="J84" s="2"/>
      <c r="K84" s="2"/>
      <c r="L84" s="144"/>
      <c r="N84" s="125"/>
      <c r="O84" s="125"/>
      <c r="P84" s="125"/>
      <c r="Q84" s="125"/>
      <c r="R84" s="125"/>
      <c r="S84" s="125"/>
      <c r="T84" s="125"/>
      <c r="U84" s="125"/>
      <c r="W84" s="126" t="str">
        <f t="shared" si="7"/>
        <v/>
      </c>
      <c r="X84" s="126" t="str">
        <f t="shared" si="8"/>
        <v/>
      </c>
    </row>
    <row r="85" spans="1:24" ht="15" hidden="1" outlineLevel="1" thickBot="1" x14ac:dyDescent="0.4">
      <c r="A85" s="122"/>
      <c r="B85" s="105"/>
      <c r="C85" s="214"/>
      <c r="D85" s="214"/>
      <c r="E85" s="214"/>
      <c r="F85" s="123"/>
      <c r="G85" s="131"/>
      <c r="H85" s="131"/>
      <c r="I85" s="127" t="s">
        <v>14</v>
      </c>
      <c r="J85" s="2"/>
      <c r="K85" s="2"/>
      <c r="L85" s="144"/>
      <c r="N85" s="125"/>
      <c r="O85" s="125"/>
      <c r="P85" s="125"/>
      <c r="Q85" s="125"/>
      <c r="R85" s="125"/>
      <c r="S85" s="125"/>
      <c r="T85" s="125"/>
      <c r="U85" s="125"/>
      <c r="W85" s="126"/>
      <c r="X85" s="126" t="str">
        <f t="shared" si="8"/>
        <v/>
      </c>
    </row>
    <row r="86" spans="1:24" ht="15.75" hidden="1" customHeight="1" outlineLevel="1" thickBot="1" x14ac:dyDescent="0.4">
      <c r="A86" s="122"/>
      <c r="B86" s="105"/>
      <c r="C86" s="215"/>
      <c r="D86" s="215"/>
      <c r="E86" s="215"/>
      <c r="F86" s="132"/>
      <c r="G86" s="134"/>
      <c r="H86" s="134"/>
      <c r="I86" s="132"/>
      <c r="J86" s="135"/>
      <c r="K86" s="135"/>
      <c r="L86" s="144"/>
      <c r="N86" s="125"/>
      <c r="O86" s="125"/>
      <c r="P86" s="125"/>
      <c r="Q86" s="125"/>
      <c r="R86" s="125"/>
      <c r="S86" s="125"/>
      <c r="T86" s="125"/>
      <c r="U86" s="125"/>
      <c r="W86" s="126"/>
      <c r="X86" s="126"/>
    </row>
    <row r="87" spans="1:24" ht="15" hidden="1" outlineLevel="1" thickBot="1" x14ac:dyDescent="0.4">
      <c r="A87" s="122"/>
      <c r="B87" s="105"/>
      <c r="C87" s="153" t="s">
        <v>15</v>
      </c>
      <c r="D87" s="153"/>
      <c r="E87" s="154"/>
      <c r="F87" s="138"/>
      <c r="G87" s="139">
        <f>SUM(G78:G84)</f>
        <v>0</v>
      </c>
      <c r="H87" s="139">
        <f>SUM(H78:H84)</f>
        <v>0</v>
      </c>
      <c r="I87" s="140"/>
      <c r="J87" s="139">
        <f>SUM(J78:J85)</f>
        <v>0</v>
      </c>
      <c r="K87" s="139">
        <f>SUM(K78:K85)</f>
        <v>0</v>
      </c>
      <c r="L87" s="144"/>
      <c r="N87" s="141">
        <f>G87-J87</f>
        <v>0</v>
      </c>
      <c r="O87" s="142" t="str">
        <f>IFERROR(N87/G87,"")</f>
        <v/>
      </c>
      <c r="P87" s="141">
        <f>H87-K87</f>
        <v>0</v>
      </c>
      <c r="Q87" s="142" t="str">
        <f>IFERROR(P87/H87,"")</f>
        <v/>
      </c>
      <c r="R87" s="143" t="str">
        <f>IFERROR(D87/J87,"")</f>
        <v/>
      </c>
      <c r="S87" s="143" t="str">
        <f>IFERROR(E87/K87,"")</f>
        <v/>
      </c>
      <c r="T87" s="143" t="str">
        <f>IFERROR(G78/J87,"")</f>
        <v/>
      </c>
      <c r="U87" s="143" t="str">
        <f>IFERROR(H78/K87,"")</f>
        <v/>
      </c>
      <c r="W87" s="142" t="str">
        <f t="shared" si="7"/>
        <v/>
      </c>
      <c r="X87" s="142" t="str">
        <f t="shared" si="8"/>
        <v/>
      </c>
    </row>
    <row r="88" spans="1:24" ht="15.75" customHeight="1" collapsed="1" thickBot="1" x14ac:dyDescent="0.4">
      <c r="A88" s="118" t="s">
        <v>26</v>
      </c>
      <c r="B88" s="144"/>
      <c r="C88" s="145"/>
      <c r="D88" s="145"/>
      <c r="E88" s="145"/>
      <c r="F88" s="146"/>
      <c r="G88" s="147"/>
      <c r="H88" s="147"/>
      <c r="I88" s="146"/>
      <c r="J88" s="147"/>
      <c r="K88" s="147"/>
      <c r="L88" s="144"/>
    </row>
    <row r="89" spans="1:24" ht="15.75" hidden="1" customHeight="1" outlineLevel="2" thickBot="1" x14ac:dyDescent="0.4">
      <c r="A89" s="122"/>
      <c r="B89" s="105"/>
      <c r="C89" s="213"/>
      <c r="D89" s="213"/>
      <c r="E89" s="213"/>
      <c r="F89" s="148" t="s">
        <v>222</v>
      </c>
      <c r="G89" s="2"/>
      <c r="H89" s="2"/>
      <c r="I89" s="124" t="s">
        <v>7</v>
      </c>
      <c r="J89" s="2"/>
      <c r="K89" s="2"/>
      <c r="L89" s="144"/>
      <c r="N89" s="125"/>
      <c r="O89" s="125"/>
      <c r="P89" s="125"/>
      <c r="Q89" s="125"/>
      <c r="R89" s="125"/>
      <c r="S89" s="125"/>
      <c r="T89" s="125"/>
      <c r="U89" s="125"/>
      <c r="W89" s="126" t="str">
        <f t="shared" ref="W89:W98" si="9">IFERROR((H89-G89)/G89,"")</f>
        <v/>
      </c>
      <c r="X89" s="126" t="str">
        <f>IFERROR((K89-J89)/J89,"")</f>
        <v/>
      </c>
    </row>
    <row r="90" spans="1:24" ht="15.75" hidden="1" customHeight="1" outlineLevel="2" thickBot="1" x14ac:dyDescent="0.4">
      <c r="A90" s="122"/>
      <c r="B90" s="105"/>
      <c r="C90" s="214"/>
      <c r="D90" s="214"/>
      <c r="E90" s="214"/>
      <c r="F90" s="123" t="s">
        <v>217</v>
      </c>
      <c r="G90" s="3"/>
      <c r="H90" s="3"/>
      <c r="I90" s="127" t="s">
        <v>8</v>
      </c>
      <c r="J90" s="3"/>
      <c r="K90" s="3"/>
      <c r="L90" s="144"/>
      <c r="N90" s="125"/>
      <c r="O90" s="125"/>
      <c r="P90" s="125"/>
      <c r="Q90" s="125"/>
      <c r="R90" s="125"/>
      <c r="S90" s="125"/>
      <c r="T90" s="125"/>
      <c r="U90" s="125"/>
      <c r="W90" s="126" t="str">
        <f t="shared" si="9"/>
        <v/>
      </c>
      <c r="X90" s="126" t="str">
        <f t="shared" ref="X90:X98" si="10">IFERROR((K90-J90)/J90,"")</f>
        <v/>
      </c>
    </row>
    <row r="91" spans="1:24" ht="15" hidden="1" outlineLevel="2" thickBot="1" x14ac:dyDescent="0.4">
      <c r="A91" s="122"/>
      <c r="B91" s="105"/>
      <c r="C91" s="214"/>
      <c r="D91" s="214"/>
      <c r="E91" s="214"/>
      <c r="F91" s="123" t="s">
        <v>218</v>
      </c>
      <c r="G91" s="2"/>
      <c r="H91" s="2"/>
      <c r="I91" s="127" t="s">
        <v>9</v>
      </c>
      <c r="J91" s="2"/>
      <c r="K91" s="2"/>
      <c r="L91" s="144"/>
      <c r="N91" s="125"/>
      <c r="O91" s="125"/>
      <c r="P91" s="125"/>
      <c r="Q91" s="125"/>
      <c r="R91" s="125"/>
      <c r="S91" s="125"/>
      <c r="T91" s="125"/>
      <c r="U91" s="125"/>
      <c r="W91" s="126" t="str">
        <f t="shared" si="9"/>
        <v/>
      </c>
      <c r="X91" s="126" t="str">
        <f t="shared" si="10"/>
        <v/>
      </c>
    </row>
    <row r="92" spans="1:24" ht="15.75" hidden="1" customHeight="1" outlineLevel="2" thickBot="1" x14ac:dyDescent="0.4">
      <c r="A92" s="122"/>
      <c r="B92" s="105"/>
      <c r="C92" s="214"/>
      <c r="D92" s="214"/>
      <c r="E92" s="214"/>
      <c r="F92" s="123" t="s">
        <v>219</v>
      </c>
      <c r="G92" s="2"/>
      <c r="H92" s="2"/>
      <c r="I92" s="127" t="s">
        <v>10</v>
      </c>
      <c r="J92" s="3"/>
      <c r="K92" s="3"/>
      <c r="L92" s="144"/>
      <c r="N92" s="125"/>
      <c r="O92" s="125"/>
      <c r="P92" s="125"/>
      <c r="Q92" s="125"/>
      <c r="R92" s="125"/>
      <c r="S92" s="125"/>
      <c r="T92" s="125"/>
      <c r="U92" s="125"/>
      <c r="W92" s="126" t="str">
        <f t="shared" si="9"/>
        <v/>
      </c>
      <c r="X92" s="126" t="str">
        <f t="shared" si="10"/>
        <v/>
      </c>
    </row>
    <row r="93" spans="1:24" ht="15" hidden="1" outlineLevel="2" thickBot="1" x14ac:dyDescent="0.4">
      <c r="A93" s="122"/>
      <c r="B93" s="105"/>
      <c r="C93" s="214"/>
      <c r="D93" s="214"/>
      <c r="E93" s="214"/>
      <c r="F93" s="123" t="s">
        <v>220</v>
      </c>
      <c r="G93" s="2"/>
      <c r="H93" s="2"/>
      <c r="I93" s="127" t="s">
        <v>11</v>
      </c>
      <c r="J93" s="2"/>
      <c r="K93" s="2"/>
      <c r="L93" s="144"/>
      <c r="N93" s="125"/>
      <c r="O93" s="125"/>
      <c r="P93" s="125"/>
      <c r="Q93" s="125"/>
      <c r="R93" s="125"/>
      <c r="S93" s="125"/>
      <c r="T93" s="125"/>
      <c r="U93" s="125"/>
      <c r="W93" s="126" t="str">
        <f t="shared" si="9"/>
        <v/>
      </c>
      <c r="X93" s="126" t="str">
        <f t="shared" si="10"/>
        <v/>
      </c>
    </row>
    <row r="94" spans="1:24" ht="15.75" hidden="1" customHeight="1" outlineLevel="2" thickBot="1" x14ac:dyDescent="0.4">
      <c r="A94" s="122"/>
      <c r="B94" s="105"/>
      <c r="C94" s="214"/>
      <c r="D94" s="214"/>
      <c r="E94" s="214"/>
      <c r="F94" s="123" t="s">
        <v>221</v>
      </c>
      <c r="G94" s="2"/>
      <c r="H94" s="2"/>
      <c r="I94" s="127" t="s">
        <v>224</v>
      </c>
      <c r="J94" s="3"/>
      <c r="K94" s="3"/>
      <c r="L94" s="144"/>
      <c r="N94" s="125"/>
      <c r="O94" s="125"/>
      <c r="P94" s="125"/>
      <c r="Q94" s="125"/>
      <c r="R94" s="125"/>
      <c r="S94" s="125"/>
      <c r="T94" s="125"/>
      <c r="U94" s="125"/>
      <c r="W94" s="126" t="str">
        <f t="shared" si="9"/>
        <v/>
      </c>
      <c r="X94" s="126" t="str">
        <f t="shared" si="10"/>
        <v/>
      </c>
    </row>
    <row r="95" spans="1:24" ht="15" hidden="1" outlineLevel="2" thickBot="1" x14ac:dyDescent="0.4">
      <c r="A95" s="122"/>
      <c r="B95" s="105"/>
      <c r="C95" s="214"/>
      <c r="D95" s="214"/>
      <c r="E95" s="214"/>
      <c r="F95" s="129" t="s">
        <v>216</v>
      </c>
      <c r="G95" s="2"/>
      <c r="H95" s="2"/>
      <c r="I95" s="127" t="s">
        <v>13</v>
      </c>
      <c r="J95" s="2"/>
      <c r="K95" s="2"/>
      <c r="L95" s="144"/>
      <c r="N95" s="125"/>
      <c r="O95" s="125"/>
      <c r="P95" s="125"/>
      <c r="Q95" s="125"/>
      <c r="R95" s="125"/>
      <c r="S95" s="125"/>
      <c r="T95" s="125"/>
      <c r="U95" s="125"/>
      <c r="W95" s="126" t="str">
        <f t="shared" si="9"/>
        <v/>
      </c>
      <c r="X95" s="126" t="str">
        <f t="shared" si="10"/>
        <v/>
      </c>
    </row>
    <row r="96" spans="1:24" ht="15.75" hidden="1" customHeight="1" outlineLevel="2" thickBot="1" x14ac:dyDescent="0.4">
      <c r="A96" s="122"/>
      <c r="B96" s="105"/>
      <c r="C96" s="214"/>
      <c r="D96" s="214"/>
      <c r="E96" s="214"/>
      <c r="F96" s="123"/>
      <c r="G96" s="131"/>
      <c r="H96" s="131"/>
      <c r="I96" s="127" t="s">
        <v>14</v>
      </c>
      <c r="J96" s="2"/>
      <c r="K96" s="2"/>
      <c r="L96" s="144"/>
      <c r="N96" s="125"/>
      <c r="O96" s="125"/>
      <c r="P96" s="125"/>
      <c r="Q96" s="125"/>
      <c r="R96" s="125"/>
      <c r="S96" s="125"/>
      <c r="T96" s="125"/>
      <c r="U96" s="125"/>
      <c r="W96" s="126"/>
      <c r="X96" s="126" t="str">
        <f t="shared" si="10"/>
        <v/>
      </c>
    </row>
    <row r="97" spans="1:24" ht="15" hidden="1" outlineLevel="2" thickBot="1" x14ac:dyDescent="0.4">
      <c r="A97" s="122"/>
      <c r="B97" s="105"/>
      <c r="C97" s="215"/>
      <c r="D97" s="215"/>
      <c r="E97" s="215"/>
      <c r="F97" s="132"/>
      <c r="G97" s="134"/>
      <c r="H97" s="134"/>
      <c r="I97" s="132"/>
      <c r="J97" s="135"/>
      <c r="K97" s="135"/>
      <c r="L97" s="144"/>
      <c r="N97" s="125"/>
      <c r="O97" s="125"/>
      <c r="P97" s="125"/>
      <c r="Q97" s="125"/>
      <c r="R97" s="125"/>
      <c r="S97" s="125"/>
      <c r="T97" s="125"/>
      <c r="U97" s="125"/>
      <c r="W97" s="126"/>
      <c r="X97" s="126"/>
    </row>
    <row r="98" spans="1:24" ht="15.75" hidden="1" customHeight="1" outlineLevel="2" thickBot="1" x14ac:dyDescent="0.4">
      <c r="A98" s="122"/>
      <c r="B98" s="105"/>
      <c r="C98" s="136" t="s">
        <v>15</v>
      </c>
      <c r="D98" s="136"/>
      <c r="E98" s="137"/>
      <c r="F98" s="140"/>
      <c r="G98" s="139">
        <f>SUM(G89:G95)</f>
        <v>0</v>
      </c>
      <c r="H98" s="139">
        <f>SUM(H89:H95)</f>
        <v>0</v>
      </c>
      <c r="I98" s="140"/>
      <c r="J98" s="139">
        <f>SUM(J89:J96)</f>
        <v>0</v>
      </c>
      <c r="K98" s="139">
        <f>SUM(K89:K96)</f>
        <v>0</v>
      </c>
      <c r="L98" s="144"/>
      <c r="N98" s="141">
        <f>G98-J98</f>
        <v>0</v>
      </c>
      <c r="O98" s="142" t="str">
        <f>IFERROR(N98/G98,"")</f>
        <v/>
      </c>
      <c r="P98" s="141">
        <f>H98-K98</f>
        <v>0</v>
      </c>
      <c r="Q98" s="142" t="str">
        <f>IFERROR(P98/H98,"")</f>
        <v/>
      </c>
      <c r="R98" s="143" t="str">
        <f>IFERROR(D98/J98,"")</f>
        <v/>
      </c>
      <c r="S98" s="143" t="str">
        <f>IFERROR(E98/K98,"")</f>
        <v/>
      </c>
      <c r="T98" s="143" t="str">
        <f>IFERROR(G89/J98,"")</f>
        <v/>
      </c>
      <c r="U98" s="143" t="str">
        <f>IFERROR(H89/K98,"")</f>
        <v/>
      </c>
      <c r="W98" s="142" t="str">
        <f t="shared" si="9"/>
        <v/>
      </c>
      <c r="X98" s="142" t="str">
        <f t="shared" si="10"/>
        <v/>
      </c>
    </row>
    <row r="99" spans="1:24" ht="15" collapsed="1" thickBot="1" x14ac:dyDescent="0.4">
      <c r="A99" s="118" t="s">
        <v>27</v>
      </c>
      <c r="B99" s="144"/>
      <c r="C99" s="145"/>
      <c r="D99" s="145"/>
      <c r="E99" s="145"/>
      <c r="F99" s="146"/>
      <c r="G99" s="147"/>
      <c r="H99" s="147"/>
      <c r="I99" s="146"/>
      <c r="J99" s="147"/>
      <c r="K99" s="147"/>
      <c r="L99" s="144"/>
    </row>
    <row r="100" spans="1:24" ht="15.75" hidden="1" customHeight="1" outlineLevel="1" thickBot="1" x14ac:dyDescent="0.4">
      <c r="A100" s="122"/>
      <c r="B100" s="105"/>
      <c r="C100" s="213"/>
      <c r="D100" s="213"/>
      <c r="E100" s="213"/>
      <c r="F100" s="148" t="s">
        <v>222</v>
      </c>
      <c r="G100" s="2"/>
      <c r="H100" s="2"/>
      <c r="I100" s="124" t="s">
        <v>7</v>
      </c>
      <c r="J100" s="2"/>
      <c r="K100" s="2"/>
      <c r="L100" s="144"/>
      <c r="N100" s="125"/>
      <c r="O100" s="125"/>
      <c r="P100" s="125"/>
      <c r="Q100" s="125"/>
      <c r="R100" s="125"/>
      <c r="S100" s="125"/>
      <c r="T100" s="125"/>
      <c r="U100" s="125"/>
      <c r="W100" s="126" t="str">
        <f t="shared" ref="W100:W109" si="11">IFERROR((H100-G100)/G100,"")</f>
        <v/>
      </c>
      <c r="X100" s="126" t="str">
        <f>IFERROR((K100-J100)/J100,"")</f>
        <v/>
      </c>
    </row>
    <row r="101" spans="1:24" ht="15" hidden="1" outlineLevel="1" thickBot="1" x14ac:dyDescent="0.4">
      <c r="A101" s="122"/>
      <c r="B101" s="105"/>
      <c r="C101" s="214"/>
      <c r="D101" s="214"/>
      <c r="E101" s="214"/>
      <c r="F101" s="123" t="s">
        <v>217</v>
      </c>
      <c r="G101" s="3"/>
      <c r="H101" s="3"/>
      <c r="I101" s="127" t="s">
        <v>8</v>
      </c>
      <c r="J101" s="3"/>
      <c r="K101" s="3"/>
      <c r="L101" s="144"/>
      <c r="N101" s="125"/>
      <c r="O101" s="125"/>
      <c r="P101" s="125"/>
      <c r="Q101" s="125"/>
      <c r="R101" s="125"/>
      <c r="S101" s="125"/>
      <c r="T101" s="125"/>
      <c r="U101" s="125"/>
      <c r="W101" s="126" t="str">
        <f t="shared" si="11"/>
        <v/>
      </c>
      <c r="X101" s="126" t="str">
        <f t="shared" ref="X101:X109" si="12">IFERROR((K101-J101)/J101,"")</f>
        <v/>
      </c>
    </row>
    <row r="102" spans="1:24" ht="15.75" hidden="1" customHeight="1" outlineLevel="1" thickBot="1" x14ac:dyDescent="0.4">
      <c r="A102" s="122"/>
      <c r="B102" s="105"/>
      <c r="C102" s="214"/>
      <c r="D102" s="214"/>
      <c r="E102" s="214"/>
      <c r="F102" s="123" t="s">
        <v>218</v>
      </c>
      <c r="G102" s="2"/>
      <c r="H102" s="2"/>
      <c r="I102" s="127" t="s">
        <v>9</v>
      </c>
      <c r="J102" s="2"/>
      <c r="K102" s="2"/>
      <c r="L102" s="144"/>
      <c r="N102" s="125"/>
      <c r="O102" s="125"/>
      <c r="P102" s="125"/>
      <c r="Q102" s="125"/>
      <c r="R102" s="125"/>
      <c r="S102" s="125"/>
      <c r="T102" s="125"/>
      <c r="U102" s="125"/>
      <c r="W102" s="126" t="str">
        <f t="shared" si="11"/>
        <v/>
      </c>
      <c r="X102" s="126" t="str">
        <f t="shared" si="12"/>
        <v/>
      </c>
    </row>
    <row r="103" spans="1:24" ht="15" hidden="1" outlineLevel="1" thickBot="1" x14ac:dyDescent="0.4">
      <c r="A103" s="122"/>
      <c r="B103" s="105"/>
      <c r="C103" s="214"/>
      <c r="D103" s="214"/>
      <c r="E103" s="214"/>
      <c r="F103" s="123" t="s">
        <v>219</v>
      </c>
      <c r="G103" s="3"/>
      <c r="H103" s="3"/>
      <c r="I103" s="127" t="s">
        <v>10</v>
      </c>
      <c r="J103" s="3"/>
      <c r="K103" s="3"/>
      <c r="L103" s="144"/>
      <c r="N103" s="125"/>
      <c r="O103" s="125"/>
      <c r="P103" s="125"/>
      <c r="Q103" s="125"/>
      <c r="R103" s="125"/>
      <c r="S103" s="125"/>
      <c r="T103" s="125"/>
      <c r="U103" s="125"/>
      <c r="W103" s="126" t="str">
        <f t="shared" si="11"/>
        <v/>
      </c>
      <c r="X103" s="126" t="str">
        <f t="shared" si="12"/>
        <v/>
      </c>
    </row>
    <row r="104" spans="1:24" ht="15.75" hidden="1" customHeight="1" outlineLevel="1" thickBot="1" x14ac:dyDescent="0.4">
      <c r="A104" s="122"/>
      <c r="B104" s="105"/>
      <c r="C104" s="214"/>
      <c r="D104" s="214"/>
      <c r="E104" s="214"/>
      <c r="F104" s="123" t="s">
        <v>220</v>
      </c>
      <c r="G104" s="2"/>
      <c r="H104" s="2"/>
      <c r="I104" s="127" t="s">
        <v>11</v>
      </c>
      <c r="J104" s="2"/>
      <c r="K104" s="2"/>
      <c r="L104" s="144"/>
      <c r="N104" s="125"/>
      <c r="O104" s="125"/>
      <c r="P104" s="125"/>
      <c r="Q104" s="125"/>
      <c r="R104" s="125"/>
      <c r="S104" s="125"/>
      <c r="T104" s="125"/>
      <c r="U104" s="125"/>
      <c r="W104" s="126" t="str">
        <f t="shared" si="11"/>
        <v/>
      </c>
      <c r="X104" s="126" t="str">
        <f t="shared" si="12"/>
        <v/>
      </c>
    </row>
    <row r="105" spans="1:24" ht="15" hidden="1" outlineLevel="1" thickBot="1" x14ac:dyDescent="0.4">
      <c r="A105" s="122"/>
      <c r="B105" s="105"/>
      <c r="C105" s="214"/>
      <c r="D105" s="214"/>
      <c r="E105" s="214"/>
      <c r="F105" s="123" t="s">
        <v>221</v>
      </c>
      <c r="G105" s="2"/>
      <c r="H105" s="2"/>
      <c r="I105" s="127" t="s">
        <v>224</v>
      </c>
      <c r="J105" s="3"/>
      <c r="K105" s="3"/>
      <c r="L105" s="144"/>
      <c r="N105" s="125"/>
      <c r="O105" s="125"/>
      <c r="P105" s="125"/>
      <c r="Q105" s="125"/>
      <c r="R105" s="125"/>
      <c r="S105" s="125"/>
      <c r="T105" s="125"/>
      <c r="U105" s="125"/>
      <c r="W105" s="126" t="str">
        <f t="shared" si="11"/>
        <v/>
      </c>
      <c r="X105" s="126" t="str">
        <f t="shared" si="12"/>
        <v/>
      </c>
    </row>
    <row r="106" spans="1:24" ht="15.75" hidden="1" customHeight="1" outlineLevel="1" thickBot="1" x14ac:dyDescent="0.4">
      <c r="A106" s="122"/>
      <c r="B106" s="105"/>
      <c r="C106" s="214"/>
      <c r="D106" s="214"/>
      <c r="E106" s="214"/>
      <c r="F106" s="129" t="s">
        <v>216</v>
      </c>
      <c r="G106" s="2"/>
      <c r="H106" s="2"/>
      <c r="I106" s="127" t="s">
        <v>13</v>
      </c>
      <c r="J106" s="2"/>
      <c r="K106" s="2"/>
      <c r="L106" s="144"/>
      <c r="N106" s="125"/>
      <c r="O106" s="125"/>
      <c r="P106" s="125"/>
      <c r="Q106" s="125"/>
      <c r="R106" s="125"/>
      <c r="S106" s="125"/>
      <c r="T106" s="125"/>
      <c r="U106" s="125"/>
      <c r="W106" s="126" t="str">
        <f t="shared" si="11"/>
        <v/>
      </c>
      <c r="X106" s="126" t="str">
        <f t="shared" si="12"/>
        <v/>
      </c>
    </row>
    <row r="107" spans="1:24" ht="15" hidden="1" outlineLevel="1" thickBot="1" x14ac:dyDescent="0.4">
      <c r="A107" s="122"/>
      <c r="B107" s="105"/>
      <c r="C107" s="214"/>
      <c r="D107" s="214"/>
      <c r="E107" s="214"/>
      <c r="F107" s="123"/>
      <c r="G107" s="131"/>
      <c r="H107" s="131"/>
      <c r="I107" s="127" t="s">
        <v>14</v>
      </c>
      <c r="J107" s="2"/>
      <c r="K107" s="2"/>
      <c r="L107" s="144"/>
      <c r="N107" s="125"/>
      <c r="O107" s="125"/>
      <c r="P107" s="125"/>
      <c r="Q107" s="125"/>
      <c r="R107" s="125"/>
      <c r="S107" s="125"/>
      <c r="T107" s="125"/>
      <c r="U107" s="125"/>
      <c r="W107" s="126"/>
      <c r="X107" s="126" t="str">
        <f t="shared" si="12"/>
        <v/>
      </c>
    </row>
    <row r="108" spans="1:24" ht="15.75" hidden="1" customHeight="1" outlineLevel="1" thickBot="1" x14ac:dyDescent="0.4">
      <c r="A108" s="122"/>
      <c r="B108" s="105"/>
      <c r="C108" s="215"/>
      <c r="D108" s="215"/>
      <c r="E108" s="215"/>
      <c r="F108" s="132"/>
      <c r="G108" s="134"/>
      <c r="H108" s="134"/>
      <c r="I108" s="132"/>
      <c r="J108" s="135"/>
      <c r="K108" s="135"/>
      <c r="L108" s="144"/>
      <c r="N108" s="125"/>
      <c r="O108" s="125"/>
      <c r="P108" s="125"/>
      <c r="Q108" s="125"/>
      <c r="R108" s="125"/>
      <c r="S108" s="125"/>
      <c r="T108" s="125"/>
      <c r="U108" s="125"/>
      <c r="W108" s="126"/>
      <c r="X108" s="126"/>
    </row>
    <row r="109" spans="1:24" ht="15" hidden="1" outlineLevel="1" thickBot="1" x14ac:dyDescent="0.4">
      <c r="A109" s="122"/>
      <c r="B109" s="105"/>
      <c r="C109" s="153" t="s">
        <v>15</v>
      </c>
      <c r="D109" s="153"/>
      <c r="E109" s="154"/>
      <c r="F109" s="138"/>
      <c r="G109" s="139">
        <f>SUM(G100:G106)</f>
        <v>0</v>
      </c>
      <c r="H109" s="139">
        <f>SUM(H100:H106)</f>
        <v>0</v>
      </c>
      <c r="I109" s="140"/>
      <c r="J109" s="139">
        <f>SUM(J100:J107)</f>
        <v>0</v>
      </c>
      <c r="K109" s="139">
        <f>SUM(K100:K107)</f>
        <v>0</v>
      </c>
      <c r="L109" s="144"/>
      <c r="N109" s="141">
        <f>G109-J109</f>
        <v>0</v>
      </c>
      <c r="O109" s="142" t="str">
        <f>IFERROR(N109/G109,"")</f>
        <v/>
      </c>
      <c r="P109" s="141">
        <f>H109-K109</f>
        <v>0</v>
      </c>
      <c r="Q109" s="142" t="str">
        <f>IFERROR(P109/H109,"")</f>
        <v/>
      </c>
      <c r="R109" s="143" t="str">
        <f>IFERROR(D109/J109,"")</f>
        <v/>
      </c>
      <c r="S109" s="143" t="str">
        <f>IFERROR(E109/K109,"")</f>
        <v/>
      </c>
      <c r="T109" s="143" t="str">
        <f>IFERROR(G100/J109,"")</f>
        <v/>
      </c>
      <c r="U109" s="143" t="str">
        <f>IFERROR(H100/K109,"")</f>
        <v/>
      </c>
      <c r="W109" s="142" t="str">
        <f t="shared" si="11"/>
        <v/>
      </c>
      <c r="X109" s="142" t="str">
        <f t="shared" si="12"/>
        <v/>
      </c>
    </row>
    <row r="110" spans="1:24" ht="15.75" customHeight="1" collapsed="1" thickBot="1" x14ac:dyDescent="0.4">
      <c r="A110" s="118" t="s">
        <v>28</v>
      </c>
      <c r="B110" s="144"/>
      <c r="C110" s="145"/>
      <c r="D110" s="145"/>
      <c r="E110" s="145"/>
      <c r="F110" s="146"/>
      <c r="G110" s="147"/>
      <c r="H110" s="147"/>
      <c r="I110" s="146"/>
      <c r="J110" s="147"/>
      <c r="K110" s="147"/>
      <c r="L110" s="155"/>
    </row>
    <row r="111" spans="1:24" ht="15.75" hidden="1" customHeight="1" outlineLevel="1" thickBot="1" x14ac:dyDescent="0.4">
      <c r="A111" s="122"/>
      <c r="B111" s="105"/>
      <c r="C111" s="213"/>
      <c r="D111" s="213"/>
      <c r="E111" s="213"/>
      <c r="F111" s="148" t="s">
        <v>222</v>
      </c>
      <c r="G111" s="2"/>
      <c r="H111" s="2"/>
      <c r="I111" s="124" t="s">
        <v>7</v>
      </c>
      <c r="J111" s="2"/>
      <c r="K111" s="2"/>
      <c r="L111" s="106"/>
      <c r="N111" s="125"/>
      <c r="O111" s="125"/>
      <c r="P111" s="125"/>
      <c r="Q111" s="125"/>
      <c r="R111" s="125"/>
      <c r="S111" s="125"/>
      <c r="T111" s="125"/>
      <c r="U111" s="125"/>
      <c r="W111" s="126" t="str">
        <f t="shared" ref="W111:W120" si="13">IFERROR((H111-G111)/G111,"")</f>
        <v/>
      </c>
      <c r="X111" s="126" t="str">
        <f>IFERROR((K111-J111)/J111,"")</f>
        <v/>
      </c>
    </row>
    <row r="112" spans="1:24" ht="15" hidden="1" outlineLevel="1" thickBot="1" x14ac:dyDescent="0.4">
      <c r="A112" s="122"/>
      <c r="B112" s="105"/>
      <c r="C112" s="214"/>
      <c r="D112" s="214"/>
      <c r="E112" s="214"/>
      <c r="F112" s="123" t="s">
        <v>217</v>
      </c>
      <c r="G112" s="3"/>
      <c r="H112" s="3"/>
      <c r="I112" s="127" t="s">
        <v>8</v>
      </c>
      <c r="J112" s="3"/>
      <c r="K112" s="3"/>
      <c r="L112" s="106"/>
      <c r="N112" s="125"/>
      <c r="O112" s="125"/>
      <c r="P112" s="125"/>
      <c r="Q112" s="125"/>
      <c r="R112" s="125"/>
      <c r="S112" s="125"/>
      <c r="T112" s="125"/>
      <c r="U112" s="125"/>
      <c r="W112" s="126" t="str">
        <f t="shared" si="13"/>
        <v/>
      </c>
      <c r="X112" s="126" t="str">
        <f t="shared" ref="X112:X120" si="14">IFERROR((K112-J112)/J112,"")</f>
        <v/>
      </c>
    </row>
    <row r="113" spans="1:24" ht="15" hidden="1" outlineLevel="1" thickBot="1" x14ac:dyDescent="0.4">
      <c r="A113" s="122"/>
      <c r="B113" s="105"/>
      <c r="C113" s="214"/>
      <c r="D113" s="214"/>
      <c r="E113" s="214"/>
      <c r="F113" s="123" t="s">
        <v>218</v>
      </c>
      <c r="G113" s="2"/>
      <c r="H113" s="2"/>
      <c r="I113" s="127" t="s">
        <v>9</v>
      </c>
      <c r="J113" s="2"/>
      <c r="K113" s="2"/>
      <c r="L113" s="106"/>
      <c r="N113" s="125"/>
      <c r="O113" s="125"/>
      <c r="P113" s="125"/>
      <c r="Q113" s="125"/>
      <c r="R113" s="125"/>
      <c r="S113" s="125"/>
      <c r="T113" s="125"/>
      <c r="U113" s="125"/>
      <c r="W113" s="126" t="str">
        <f t="shared" si="13"/>
        <v/>
      </c>
      <c r="X113" s="126" t="str">
        <f t="shared" si="14"/>
        <v/>
      </c>
    </row>
    <row r="114" spans="1:24" ht="15" hidden="1" outlineLevel="1" thickBot="1" x14ac:dyDescent="0.4">
      <c r="A114" s="122"/>
      <c r="B114" s="105"/>
      <c r="C114" s="214"/>
      <c r="D114" s="214"/>
      <c r="E114" s="214"/>
      <c r="F114" s="123" t="s">
        <v>219</v>
      </c>
      <c r="G114" s="3"/>
      <c r="H114" s="3"/>
      <c r="I114" s="127" t="s">
        <v>10</v>
      </c>
      <c r="J114" s="3"/>
      <c r="K114" s="3"/>
      <c r="L114" s="106"/>
      <c r="N114" s="125"/>
      <c r="O114" s="125"/>
      <c r="P114" s="125"/>
      <c r="Q114" s="125"/>
      <c r="R114" s="125"/>
      <c r="S114" s="125"/>
      <c r="T114" s="125"/>
      <c r="U114" s="125"/>
      <c r="W114" s="126" t="str">
        <f t="shared" si="13"/>
        <v/>
      </c>
      <c r="X114" s="126" t="str">
        <f t="shared" si="14"/>
        <v/>
      </c>
    </row>
    <row r="115" spans="1:24" ht="15" hidden="1" outlineLevel="1" thickBot="1" x14ac:dyDescent="0.4">
      <c r="A115" s="122"/>
      <c r="B115" s="105"/>
      <c r="C115" s="214"/>
      <c r="D115" s="214"/>
      <c r="E115" s="214"/>
      <c r="F115" s="123" t="s">
        <v>220</v>
      </c>
      <c r="G115" s="2"/>
      <c r="H115" s="2"/>
      <c r="I115" s="127" t="s">
        <v>11</v>
      </c>
      <c r="J115" s="2"/>
      <c r="K115" s="2"/>
      <c r="L115" s="106"/>
      <c r="N115" s="125"/>
      <c r="O115" s="125"/>
      <c r="P115" s="125"/>
      <c r="Q115" s="125"/>
      <c r="R115" s="125"/>
      <c r="S115" s="125"/>
      <c r="T115" s="125"/>
      <c r="U115" s="125"/>
      <c r="W115" s="126" t="str">
        <f t="shared" si="13"/>
        <v/>
      </c>
      <c r="X115" s="126" t="str">
        <f t="shared" si="14"/>
        <v/>
      </c>
    </row>
    <row r="116" spans="1:24" ht="15" hidden="1" outlineLevel="1" thickBot="1" x14ac:dyDescent="0.4">
      <c r="A116" s="122"/>
      <c r="B116" s="105"/>
      <c r="C116" s="214"/>
      <c r="D116" s="214"/>
      <c r="E116" s="214"/>
      <c r="F116" s="123" t="s">
        <v>221</v>
      </c>
      <c r="G116" s="2"/>
      <c r="H116" s="2"/>
      <c r="I116" s="127" t="s">
        <v>224</v>
      </c>
      <c r="J116" s="3"/>
      <c r="K116" s="3"/>
      <c r="L116" s="106"/>
      <c r="N116" s="125"/>
      <c r="O116" s="125"/>
      <c r="P116" s="125"/>
      <c r="Q116" s="125"/>
      <c r="R116" s="125"/>
      <c r="S116" s="125"/>
      <c r="T116" s="125"/>
      <c r="U116" s="125"/>
      <c r="W116" s="126" t="str">
        <f t="shared" si="13"/>
        <v/>
      </c>
      <c r="X116" s="126" t="str">
        <f t="shared" si="14"/>
        <v/>
      </c>
    </row>
    <row r="117" spans="1:24" ht="15" hidden="1" outlineLevel="1" thickBot="1" x14ac:dyDescent="0.4">
      <c r="A117" s="122"/>
      <c r="B117" s="105"/>
      <c r="C117" s="214"/>
      <c r="D117" s="214"/>
      <c r="E117" s="214"/>
      <c r="F117" s="151" t="s">
        <v>216</v>
      </c>
      <c r="G117" s="2"/>
      <c r="H117" s="2"/>
      <c r="I117" s="127" t="s">
        <v>13</v>
      </c>
      <c r="J117" s="2"/>
      <c r="K117" s="2"/>
      <c r="L117" s="106"/>
      <c r="N117" s="125"/>
      <c r="O117" s="125"/>
      <c r="P117" s="125"/>
      <c r="Q117" s="125"/>
      <c r="R117" s="125"/>
      <c r="S117" s="125"/>
      <c r="T117" s="125"/>
      <c r="U117" s="125"/>
      <c r="W117" s="126" t="str">
        <f t="shared" si="13"/>
        <v/>
      </c>
      <c r="X117" s="126" t="str">
        <f t="shared" si="14"/>
        <v/>
      </c>
    </row>
    <row r="118" spans="1:24" ht="15" hidden="1" outlineLevel="1" thickBot="1" x14ac:dyDescent="0.4">
      <c r="A118" s="122"/>
      <c r="B118" s="105"/>
      <c r="C118" s="214"/>
      <c r="D118" s="214"/>
      <c r="E118" s="214"/>
      <c r="F118" s="123"/>
      <c r="G118" s="131"/>
      <c r="H118" s="131"/>
      <c r="I118" s="127" t="s">
        <v>14</v>
      </c>
      <c r="J118" s="2"/>
      <c r="K118" s="2"/>
      <c r="L118" s="106"/>
      <c r="N118" s="125"/>
      <c r="O118" s="125"/>
      <c r="P118" s="125"/>
      <c r="Q118" s="125"/>
      <c r="R118" s="125"/>
      <c r="S118" s="125"/>
      <c r="T118" s="125"/>
      <c r="U118" s="125"/>
      <c r="W118" s="126"/>
      <c r="X118" s="126" t="str">
        <f t="shared" si="14"/>
        <v/>
      </c>
    </row>
    <row r="119" spans="1:24" ht="15" hidden="1" outlineLevel="1" thickBot="1" x14ac:dyDescent="0.4">
      <c r="A119" s="122"/>
      <c r="B119" s="105"/>
      <c r="C119" s="215"/>
      <c r="D119" s="215"/>
      <c r="E119" s="215"/>
      <c r="F119" s="132"/>
      <c r="G119" s="134"/>
      <c r="H119" s="134"/>
      <c r="I119" s="132"/>
      <c r="J119" s="135"/>
      <c r="K119" s="135"/>
      <c r="L119" s="106"/>
      <c r="N119" s="125"/>
      <c r="O119" s="125"/>
      <c r="P119" s="125"/>
      <c r="Q119" s="125"/>
      <c r="R119" s="125"/>
      <c r="S119" s="125"/>
      <c r="T119" s="125"/>
      <c r="U119" s="125"/>
      <c r="W119" s="126"/>
      <c r="X119" s="126"/>
    </row>
    <row r="120" spans="1:24" ht="15" hidden="1" outlineLevel="1" thickBot="1" x14ac:dyDescent="0.4">
      <c r="A120" s="122"/>
      <c r="B120" s="105"/>
      <c r="C120" s="136" t="s">
        <v>15</v>
      </c>
      <c r="D120" s="136"/>
      <c r="E120" s="137"/>
      <c r="F120" s="138"/>
      <c r="G120" s="139">
        <f>SUM(G111:G117)</f>
        <v>0</v>
      </c>
      <c r="H120" s="139">
        <f>SUM(H111:H117)</f>
        <v>0</v>
      </c>
      <c r="I120" s="140"/>
      <c r="J120" s="139">
        <f>SUM(J111:J118)</f>
        <v>0</v>
      </c>
      <c r="K120" s="139">
        <f>SUM(K111:K118)</f>
        <v>0</v>
      </c>
      <c r="L120" s="106"/>
      <c r="N120" s="141">
        <f>G120-J120</f>
        <v>0</v>
      </c>
      <c r="O120" s="142" t="str">
        <f>IFERROR(N120/G120,"")</f>
        <v/>
      </c>
      <c r="P120" s="141">
        <f>H120-K120</f>
        <v>0</v>
      </c>
      <c r="Q120" s="142" t="str">
        <f>IFERROR(P120/H120,"")</f>
        <v/>
      </c>
      <c r="R120" s="143" t="str">
        <f>IFERROR(D120/J120,"")</f>
        <v/>
      </c>
      <c r="S120" s="143" t="str">
        <f>IFERROR(E120/K120,"")</f>
        <v/>
      </c>
      <c r="T120" s="143" t="str">
        <f>IFERROR(G111/J120,"")</f>
        <v/>
      </c>
      <c r="U120" s="143" t="str">
        <f>IFERROR(H111/K120,"")</f>
        <v/>
      </c>
      <c r="W120" s="142" t="str">
        <f t="shared" si="13"/>
        <v/>
      </c>
      <c r="X120" s="142" t="str">
        <f t="shared" si="14"/>
        <v/>
      </c>
    </row>
    <row r="121" spans="1:24" ht="15" collapsed="1" thickBot="1" x14ac:dyDescent="0.4">
      <c r="A121" s="122" t="s">
        <v>18</v>
      </c>
      <c r="B121" s="144"/>
      <c r="C121" s="145"/>
      <c r="D121" s="145"/>
      <c r="E121" s="145"/>
      <c r="F121" s="146"/>
      <c r="G121" s="147"/>
      <c r="H121" s="147"/>
      <c r="I121" s="146"/>
      <c r="J121" s="147"/>
      <c r="K121" s="147"/>
      <c r="L121" s="155"/>
    </row>
    <row r="122" spans="1:24" ht="15.75" customHeight="1" thickBot="1" x14ac:dyDescent="0.4">
      <c r="A122" s="104"/>
      <c r="B122" s="105"/>
      <c r="C122" s="233" t="s">
        <v>18</v>
      </c>
      <c r="D122" s="230">
        <f>IFERROR(D12+D23+D34+D45,"")</f>
        <v>0</v>
      </c>
      <c r="E122" s="230">
        <f>IFERROR(E12+E23+E34+E45,"")</f>
        <v>0</v>
      </c>
      <c r="F122" s="176" t="str">
        <f>F12</f>
        <v>1. Subsidie gemeente Zoetermeer</v>
      </c>
      <c r="G122" s="156">
        <f t="shared" ref="G122:H128" si="15">IFERROR(G12+G23+G34+G45+G56+G67+G78+G89+G100+G111,"")</f>
        <v>0</v>
      </c>
      <c r="H122" s="156">
        <f t="shared" si="15"/>
        <v>0</v>
      </c>
      <c r="I122" s="176" t="str">
        <f>I56</f>
        <v>1. Personeelskosten direct</v>
      </c>
      <c r="J122" s="177">
        <f>IFERROR(J12+J23+J34+J45+J56+J67+J78+J89+J100+J111,"")</f>
        <v>0</v>
      </c>
      <c r="K122" s="156">
        <f>IFERROR(K12+K23+K34+K45+K56+K67+K78+K89+K100+K111,"")</f>
        <v>0</v>
      </c>
      <c r="L122" s="144"/>
      <c r="N122" s="125"/>
      <c r="O122" s="125"/>
      <c r="P122" s="125"/>
      <c r="Q122" s="125"/>
      <c r="R122" s="125"/>
      <c r="S122" s="125"/>
      <c r="T122" s="125"/>
      <c r="U122" s="125"/>
      <c r="W122" s="126" t="str">
        <f t="shared" ref="W122:W131" si="16">IFERROR((H122-G122)/G122,"")</f>
        <v/>
      </c>
      <c r="X122" s="126" t="str">
        <f>IFERROR((K122-J122)/J122,"")</f>
        <v/>
      </c>
    </row>
    <row r="123" spans="1:24" ht="15" thickBot="1" x14ac:dyDescent="0.4">
      <c r="A123" s="104"/>
      <c r="B123" s="105"/>
      <c r="C123" s="234"/>
      <c r="D123" s="231"/>
      <c r="E123" s="231"/>
      <c r="F123" s="176" t="str">
        <f t="shared" ref="F123:F128" si="17">F13</f>
        <v>2. Subsidie derden***</v>
      </c>
      <c r="G123" s="156">
        <f t="shared" si="15"/>
        <v>0</v>
      </c>
      <c r="H123" s="156">
        <f t="shared" si="15"/>
        <v>0</v>
      </c>
      <c r="I123" s="176" t="s">
        <v>8</v>
      </c>
      <c r="J123" s="177">
        <f t="shared" ref="J123:K129" si="18">IFERROR(J13+J24+J35+J46+J57+J68+J79+J90+J101+J112,"")</f>
        <v>0</v>
      </c>
      <c r="K123" s="156">
        <f t="shared" si="18"/>
        <v>0</v>
      </c>
      <c r="L123" s="144"/>
      <c r="N123" s="125"/>
      <c r="O123" s="125"/>
      <c r="P123" s="125"/>
      <c r="Q123" s="125"/>
      <c r="R123" s="125"/>
      <c r="S123" s="125"/>
      <c r="T123" s="125"/>
      <c r="U123" s="125"/>
      <c r="W123" s="126" t="str">
        <f t="shared" si="16"/>
        <v/>
      </c>
      <c r="X123" s="126" t="str">
        <f t="shared" ref="X123:X131" si="19">IFERROR((K123-J123)/J123,"")</f>
        <v/>
      </c>
    </row>
    <row r="124" spans="1:24" ht="15" thickBot="1" x14ac:dyDescent="0.4">
      <c r="A124" s="104"/>
      <c r="B124" s="105"/>
      <c r="C124" s="234"/>
      <c r="D124" s="231"/>
      <c r="E124" s="231"/>
      <c r="F124" s="176" t="str">
        <f t="shared" si="17"/>
        <v xml:space="preserve">3. Entree gelden/ cursusgelden </v>
      </c>
      <c r="G124" s="156">
        <f t="shared" si="15"/>
        <v>0</v>
      </c>
      <c r="H124" s="156">
        <f t="shared" si="15"/>
        <v>0</v>
      </c>
      <c r="I124" s="176" t="s">
        <v>9</v>
      </c>
      <c r="J124" s="177">
        <f t="shared" si="18"/>
        <v>0</v>
      </c>
      <c r="K124" s="156">
        <f t="shared" si="18"/>
        <v>0</v>
      </c>
      <c r="L124" s="144"/>
      <c r="N124" s="125"/>
      <c r="O124" s="125"/>
      <c r="P124" s="125"/>
      <c r="Q124" s="125"/>
      <c r="R124" s="125"/>
      <c r="S124" s="125"/>
      <c r="T124" s="125"/>
      <c r="U124" s="125"/>
      <c r="W124" s="126" t="str">
        <f t="shared" si="16"/>
        <v/>
      </c>
      <c r="X124" s="126" t="str">
        <f t="shared" si="19"/>
        <v/>
      </c>
    </row>
    <row r="125" spans="1:24" ht="15" thickBot="1" x14ac:dyDescent="0.4">
      <c r="A125" s="104"/>
      <c r="B125" s="105"/>
      <c r="C125" s="234"/>
      <c r="D125" s="231"/>
      <c r="E125" s="231"/>
      <c r="F125" s="176" t="str">
        <f t="shared" si="17"/>
        <v>4. Contributies</v>
      </c>
      <c r="G125" s="156">
        <f t="shared" si="15"/>
        <v>0</v>
      </c>
      <c r="H125" s="156">
        <f t="shared" si="15"/>
        <v>0</v>
      </c>
      <c r="I125" s="176" t="s">
        <v>10</v>
      </c>
      <c r="J125" s="177">
        <f t="shared" si="18"/>
        <v>0</v>
      </c>
      <c r="K125" s="156">
        <f t="shared" si="18"/>
        <v>0</v>
      </c>
      <c r="L125" s="144"/>
      <c r="N125" s="125"/>
      <c r="O125" s="125"/>
      <c r="P125" s="125"/>
      <c r="Q125" s="125"/>
      <c r="R125" s="125"/>
      <c r="S125" s="125"/>
      <c r="T125" s="125"/>
      <c r="U125" s="125"/>
      <c r="W125" s="126" t="str">
        <f t="shared" si="16"/>
        <v/>
      </c>
      <c r="X125" s="126" t="str">
        <f t="shared" si="19"/>
        <v/>
      </c>
    </row>
    <row r="126" spans="1:24" ht="15" thickBot="1" x14ac:dyDescent="0.4">
      <c r="A126" s="104"/>
      <c r="B126" s="105"/>
      <c r="C126" s="234"/>
      <c r="D126" s="231"/>
      <c r="E126" s="231"/>
      <c r="F126" s="176" t="str">
        <f t="shared" si="17"/>
        <v>5. Eigen bijdrage deelnemers</v>
      </c>
      <c r="G126" s="156">
        <f t="shared" si="15"/>
        <v>0</v>
      </c>
      <c r="H126" s="156">
        <f t="shared" si="15"/>
        <v>0</v>
      </c>
      <c r="I126" s="176" t="s">
        <v>11</v>
      </c>
      <c r="J126" s="177">
        <f t="shared" si="18"/>
        <v>0</v>
      </c>
      <c r="K126" s="156">
        <f t="shared" si="18"/>
        <v>0</v>
      </c>
      <c r="L126" s="144"/>
      <c r="N126" s="125"/>
      <c r="O126" s="125"/>
      <c r="P126" s="125"/>
      <c r="Q126" s="125"/>
      <c r="R126" s="125"/>
      <c r="S126" s="125"/>
      <c r="T126" s="125"/>
      <c r="U126" s="125"/>
      <c r="W126" s="126" t="str">
        <f t="shared" si="16"/>
        <v/>
      </c>
      <c r="X126" s="126" t="str">
        <f t="shared" si="19"/>
        <v/>
      </c>
    </row>
    <row r="127" spans="1:24" ht="15" thickBot="1" x14ac:dyDescent="0.4">
      <c r="A127" s="104"/>
      <c r="B127" s="105"/>
      <c r="C127" s="234"/>
      <c r="D127" s="231"/>
      <c r="E127" s="231"/>
      <c r="F127" s="176" t="str">
        <f t="shared" si="17"/>
        <v xml:space="preserve">6. Opbrengst acties/sponsering </v>
      </c>
      <c r="G127" s="156">
        <f t="shared" si="15"/>
        <v>0</v>
      </c>
      <c r="H127" s="156">
        <f t="shared" si="15"/>
        <v>0</v>
      </c>
      <c r="I127" s="176" t="s">
        <v>224</v>
      </c>
      <c r="J127" s="177">
        <f t="shared" si="18"/>
        <v>0</v>
      </c>
      <c r="K127" s="156">
        <f t="shared" si="18"/>
        <v>0</v>
      </c>
      <c r="L127" s="144"/>
      <c r="N127" s="125"/>
      <c r="O127" s="125"/>
      <c r="P127" s="125"/>
      <c r="Q127" s="125"/>
      <c r="R127" s="125"/>
      <c r="S127" s="125"/>
      <c r="T127" s="125"/>
      <c r="U127" s="125"/>
      <c r="W127" s="126" t="str">
        <f t="shared" si="16"/>
        <v/>
      </c>
      <c r="X127" s="126" t="str">
        <f t="shared" si="19"/>
        <v/>
      </c>
    </row>
    <row r="128" spans="1:24" ht="15" thickBot="1" x14ac:dyDescent="0.4">
      <c r="A128" s="104"/>
      <c r="B128" s="105"/>
      <c r="C128" s="234"/>
      <c r="D128" s="231"/>
      <c r="E128" s="231"/>
      <c r="F128" s="176" t="str">
        <f t="shared" si="17"/>
        <v xml:space="preserve">7. Overige inkomsten ** </v>
      </c>
      <c r="G128" s="156">
        <f t="shared" si="15"/>
        <v>0</v>
      </c>
      <c r="H128" s="156">
        <f t="shared" si="15"/>
        <v>0</v>
      </c>
      <c r="I128" s="176" t="s">
        <v>13</v>
      </c>
      <c r="J128" s="177">
        <f t="shared" si="18"/>
        <v>0</v>
      </c>
      <c r="K128" s="156">
        <f t="shared" si="18"/>
        <v>0</v>
      </c>
      <c r="L128" s="144"/>
      <c r="N128" s="125"/>
      <c r="O128" s="125"/>
      <c r="P128" s="125"/>
      <c r="Q128" s="125"/>
      <c r="R128" s="125"/>
      <c r="S128" s="125"/>
      <c r="T128" s="125"/>
      <c r="U128" s="125"/>
      <c r="W128" s="126" t="str">
        <f t="shared" si="16"/>
        <v/>
      </c>
      <c r="X128" s="126" t="str">
        <f t="shared" si="19"/>
        <v/>
      </c>
    </row>
    <row r="129" spans="1:32" ht="15" thickBot="1" x14ac:dyDescent="0.4">
      <c r="A129" s="104"/>
      <c r="B129" s="105"/>
      <c r="C129" s="234"/>
      <c r="D129" s="231"/>
      <c r="E129" s="231"/>
      <c r="F129" s="176"/>
      <c r="G129" s="176"/>
      <c r="H129" s="156"/>
      <c r="I129" s="176" t="s">
        <v>14</v>
      </c>
      <c r="J129" s="177">
        <f t="shared" si="18"/>
        <v>0</v>
      </c>
      <c r="K129" s="156">
        <f t="shared" si="18"/>
        <v>0</v>
      </c>
      <c r="L129" s="144"/>
      <c r="N129" s="125"/>
      <c r="O129" s="125"/>
      <c r="P129" s="125"/>
      <c r="Q129" s="125"/>
      <c r="R129" s="125"/>
      <c r="S129" s="125"/>
      <c r="T129" s="125"/>
      <c r="U129" s="125"/>
      <c r="W129" s="126"/>
      <c r="X129" s="126" t="str">
        <f t="shared" si="19"/>
        <v/>
      </c>
    </row>
    <row r="130" spans="1:32" ht="15" thickBot="1" x14ac:dyDescent="0.4">
      <c r="A130" s="104"/>
      <c r="B130" s="105"/>
      <c r="C130" s="235"/>
      <c r="D130" s="232"/>
      <c r="E130" s="232"/>
      <c r="F130" s="176"/>
      <c r="G130" s="182"/>
      <c r="H130" s="183"/>
      <c r="I130" s="176"/>
      <c r="J130" s="178"/>
      <c r="K130" s="135"/>
      <c r="L130" s="144"/>
      <c r="N130" s="125"/>
      <c r="O130" s="125"/>
      <c r="P130" s="125"/>
      <c r="Q130" s="125"/>
      <c r="R130" s="125"/>
      <c r="S130" s="125"/>
      <c r="T130" s="125"/>
      <c r="U130" s="125"/>
      <c r="W130" s="126"/>
      <c r="X130" s="126"/>
    </row>
    <row r="131" spans="1:32" ht="21.5" thickBot="1" x14ac:dyDescent="0.55000000000000004">
      <c r="A131" s="104"/>
      <c r="B131" s="157"/>
      <c r="C131" s="158" t="s">
        <v>16</v>
      </c>
      <c r="D131" s="159"/>
      <c r="E131" s="159"/>
      <c r="F131" s="179"/>
      <c r="G131" s="180">
        <f>SUM(G122:G129)</f>
        <v>0</v>
      </c>
      <c r="H131" s="180">
        <f>SUM(H122:H129)</f>
        <v>0</v>
      </c>
      <c r="I131" s="181"/>
      <c r="J131" s="160">
        <f>SUM(J122:J129)</f>
        <v>0</v>
      </c>
      <c r="K131" s="160">
        <f>SUM(K122:K129)</f>
        <v>0</v>
      </c>
      <c r="L131" s="161"/>
      <c r="N131" s="142"/>
      <c r="O131" s="142"/>
      <c r="P131" s="142"/>
      <c r="Q131" s="142"/>
      <c r="R131" s="143" t="str">
        <f>IFERROR(D131/J131,"")</f>
        <v/>
      </c>
      <c r="S131" s="143" t="str">
        <f>IFERROR(E131/K131,"")</f>
        <v/>
      </c>
      <c r="T131" s="143" t="str">
        <f>IFERROR(G122/J131,"")</f>
        <v/>
      </c>
      <c r="U131" s="143" t="str">
        <f>IFERROR(H122/K131,"")</f>
        <v/>
      </c>
      <c r="W131" s="142" t="str">
        <f t="shared" si="16"/>
        <v/>
      </c>
      <c r="X131" s="142" t="str">
        <f t="shared" si="19"/>
        <v/>
      </c>
    </row>
    <row r="132" spans="1:32" ht="15" customHeight="1" x14ac:dyDescent="0.35">
      <c r="A132" s="162"/>
      <c r="B132" s="163"/>
      <c r="C132" s="199" t="s">
        <v>17</v>
      </c>
      <c r="D132" s="199"/>
      <c r="E132" s="199"/>
      <c r="F132" s="199"/>
      <c r="G132" s="199"/>
      <c r="H132" s="199"/>
      <c r="I132" s="199"/>
      <c r="J132" s="199"/>
      <c r="K132" s="199"/>
      <c r="L132" s="163"/>
    </row>
    <row r="133" spans="1:32" ht="15" customHeight="1" x14ac:dyDescent="0.35">
      <c r="A133" s="162"/>
      <c r="B133" s="163"/>
      <c r="C133" s="226" t="s">
        <v>145</v>
      </c>
      <c r="D133" s="226"/>
      <c r="E133" s="226"/>
      <c r="F133" s="226"/>
      <c r="G133" s="226"/>
      <c r="H133" s="226"/>
      <c r="I133" s="226"/>
      <c r="J133" s="226"/>
      <c r="K133" s="226"/>
      <c r="L133" s="163"/>
    </row>
    <row r="134" spans="1:32" ht="15" customHeight="1" thickBot="1" x14ac:dyDescent="0.4">
      <c r="A134" s="162"/>
      <c r="B134" s="163"/>
      <c r="C134" s="226" t="s">
        <v>156</v>
      </c>
      <c r="D134" s="226"/>
      <c r="E134" s="226"/>
      <c r="F134" s="226"/>
      <c r="G134" s="226"/>
      <c r="H134" s="226"/>
      <c r="I134" s="226"/>
      <c r="J134" s="226"/>
      <c r="K134" s="226"/>
      <c r="L134" s="163"/>
    </row>
    <row r="135" spans="1:32" ht="16" thickBot="1" x14ac:dyDescent="0.4">
      <c r="A135" s="162"/>
      <c r="B135" s="163"/>
      <c r="C135" s="164"/>
      <c r="D135" s="164"/>
      <c r="E135" s="164"/>
      <c r="G135" s="102">
        <f>G9</f>
        <v>2021</v>
      </c>
      <c r="H135" s="102">
        <f>H9</f>
        <v>2021</v>
      </c>
      <c r="J135" s="162"/>
      <c r="K135" s="164"/>
      <c r="L135" s="163"/>
    </row>
    <row r="136" spans="1:32" ht="16" thickBot="1" x14ac:dyDescent="0.4">
      <c r="A136" s="162"/>
      <c r="B136" s="163"/>
      <c r="C136" s="164"/>
      <c r="D136" s="164"/>
      <c r="E136" s="164"/>
      <c r="G136" s="102" t="s">
        <v>5</v>
      </c>
      <c r="H136" s="102" t="s">
        <v>142</v>
      </c>
      <c r="J136" s="162"/>
      <c r="K136" s="164"/>
      <c r="L136" s="163"/>
    </row>
    <row r="137" spans="1:32" ht="16" thickBot="1" x14ac:dyDescent="0.4">
      <c r="A137" s="162"/>
      <c r="B137" s="163"/>
      <c r="C137" s="164"/>
      <c r="D137" s="164"/>
      <c r="E137" s="216" t="s">
        <v>225</v>
      </c>
      <c r="F137" s="217"/>
      <c r="G137" s="165">
        <f>G131-J131</f>
        <v>0</v>
      </c>
      <c r="H137" s="165">
        <f>H131-K131</f>
        <v>0</v>
      </c>
      <c r="I137" s="166"/>
      <c r="J137" s="162"/>
      <c r="K137" s="164"/>
      <c r="L137" s="163"/>
    </row>
    <row r="138" spans="1:32" s="190" customFormat="1" ht="15" thickBot="1" x14ac:dyDescent="0.4">
      <c r="B138" s="191"/>
      <c r="C138" s="192"/>
      <c r="D138" s="192"/>
      <c r="E138" s="218"/>
      <c r="F138" s="219"/>
      <c r="G138" s="219"/>
      <c r="H138" s="220"/>
      <c r="I138" s="194"/>
      <c r="K138" s="192"/>
      <c r="L138" s="191"/>
    </row>
    <row r="139" spans="1:32" ht="33.75" customHeight="1" thickBot="1" x14ac:dyDescent="0.4">
      <c r="A139" s="162"/>
      <c r="B139" s="162"/>
      <c r="C139" s="164"/>
      <c r="D139" s="164"/>
      <c r="E139" s="243" t="s">
        <v>243</v>
      </c>
      <c r="F139" s="244"/>
      <c r="G139" s="56"/>
      <c r="H139" s="56"/>
      <c r="I139" s="166"/>
      <c r="J139" s="162"/>
      <c r="K139" s="164"/>
      <c r="L139" s="162"/>
      <c r="AF139" s="187"/>
    </row>
    <row r="140" spans="1:32" ht="15.75" customHeight="1" thickBot="1" x14ac:dyDescent="0.4">
      <c r="A140" s="162"/>
      <c r="B140" s="162"/>
      <c r="C140" s="164"/>
      <c r="D140" s="164"/>
      <c r="E140" s="245" t="s">
        <v>226</v>
      </c>
      <c r="F140" s="208"/>
      <c r="G140" s="193" t="str">
        <f>IFERROR((J131/D122),"")</f>
        <v/>
      </c>
      <c r="H140" s="193" t="str">
        <f>IFERROR((K131/E122),"")</f>
        <v/>
      </c>
      <c r="I140" s="166"/>
      <c r="J140" s="162"/>
      <c r="K140" s="162"/>
      <c r="L140" s="162"/>
    </row>
    <row r="141" spans="1:32" ht="15.75" customHeight="1" thickBot="1" x14ac:dyDescent="0.4">
      <c r="A141" s="162"/>
      <c r="B141" s="162"/>
      <c r="C141" s="184"/>
      <c r="D141" s="184"/>
      <c r="E141" s="207" t="s">
        <v>244</v>
      </c>
      <c r="F141" s="208"/>
      <c r="G141" s="209"/>
      <c r="H141" s="210"/>
      <c r="I141" s="166"/>
      <c r="J141" s="162"/>
      <c r="K141" s="162"/>
      <c r="L141" s="162"/>
    </row>
    <row r="142" spans="1:32" ht="15.75" customHeight="1" x14ac:dyDescent="0.35">
      <c r="A142" s="162"/>
      <c r="B142" s="162"/>
      <c r="C142" s="184"/>
      <c r="D142" s="184"/>
      <c r="E142" s="184"/>
      <c r="F142" s="184"/>
      <c r="G142" s="184"/>
      <c r="H142" s="184"/>
      <c r="I142" s="184"/>
      <c r="J142" s="162"/>
      <c r="K142" s="162"/>
      <c r="L142" s="162"/>
    </row>
    <row r="143" spans="1:32" ht="15" thickBot="1" x14ac:dyDescent="0.4">
      <c r="A143" s="162"/>
      <c r="B143" s="162"/>
      <c r="D143" s="162"/>
      <c r="E143" s="171"/>
      <c r="F143" s="236"/>
      <c r="G143" s="236"/>
      <c r="H143" s="236"/>
      <c r="I143" s="162"/>
      <c r="J143" s="162"/>
      <c r="K143" s="162"/>
      <c r="L143" s="162"/>
    </row>
    <row r="144" spans="1:32" ht="17.5" thickTop="1" x14ac:dyDescent="0.35">
      <c r="B144" s="162"/>
      <c r="C144" s="167" t="s">
        <v>242</v>
      </c>
      <c r="D144" s="168"/>
      <c r="E144" s="185"/>
      <c r="F144" s="168"/>
      <c r="G144" s="188"/>
      <c r="H144" s="188"/>
      <c r="I144" s="188"/>
      <c r="J144" s="188"/>
      <c r="K144" s="189"/>
      <c r="L144" s="169"/>
      <c r="M144" s="169"/>
      <c r="N144" s="169"/>
      <c r="O144" s="169"/>
      <c r="P144" s="169"/>
      <c r="Q144" s="169"/>
      <c r="R144" s="169"/>
      <c r="S144" s="169"/>
      <c r="T144" s="169"/>
      <c r="U144" s="169"/>
      <c r="V144" s="169"/>
      <c r="W144" s="169"/>
      <c r="X144" s="169"/>
      <c r="Y144" s="169"/>
      <c r="Z144" s="169"/>
    </row>
    <row r="145" spans="2:12" ht="17.5" thickBot="1" x14ac:dyDescent="0.4">
      <c r="B145" s="162"/>
      <c r="C145" s="170" t="s">
        <v>189</v>
      </c>
      <c r="D145" s="171"/>
      <c r="E145" s="171"/>
      <c r="F145" s="171"/>
      <c r="G145" s="171"/>
      <c r="H145" s="171"/>
      <c r="I145" s="171"/>
      <c r="J145" s="171"/>
      <c r="K145" s="172"/>
      <c r="L145" s="162"/>
    </row>
    <row r="146" spans="2:12" ht="15" thickTop="1" x14ac:dyDescent="0.35">
      <c r="B146" s="162"/>
      <c r="C146" s="173" t="s">
        <v>157</v>
      </c>
      <c r="D146" s="162"/>
      <c r="E146" s="162"/>
      <c r="F146" s="162"/>
      <c r="G146" s="162"/>
      <c r="H146" s="162"/>
      <c r="I146" s="162"/>
      <c r="J146" s="162"/>
      <c r="K146" s="162"/>
      <c r="L146" s="162"/>
    </row>
    <row r="147" spans="2:12" x14ac:dyDescent="0.35">
      <c r="B147" s="162"/>
      <c r="D147" s="162"/>
      <c r="E147" s="162"/>
      <c r="F147" s="162"/>
      <c r="G147" s="162"/>
      <c r="H147" s="162"/>
      <c r="I147" s="162"/>
      <c r="J147" s="162"/>
      <c r="K147" s="162"/>
      <c r="L147" s="162"/>
    </row>
  </sheetData>
  <sheetProtection insertRows="0" autoFilter="0"/>
  <mergeCells count="59">
    <mergeCell ref="F143:H143"/>
    <mergeCell ref="W10:W11"/>
    <mergeCell ref="X10:X11"/>
    <mergeCell ref="N9:X9"/>
    <mergeCell ref="P10:P11"/>
    <mergeCell ref="Q10:Q11"/>
    <mergeCell ref="R10:R11"/>
    <mergeCell ref="S10:S11"/>
    <mergeCell ref="T10:T11"/>
    <mergeCell ref="U10:U11"/>
    <mergeCell ref="E139:F139"/>
    <mergeCell ref="E140:F140"/>
    <mergeCell ref="N10:N11"/>
    <mergeCell ref="O10:O11"/>
    <mergeCell ref="E67:E75"/>
    <mergeCell ref="E56:E64"/>
    <mergeCell ref="D122:D130"/>
    <mergeCell ref="E122:E130"/>
    <mergeCell ref="D111:D119"/>
    <mergeCell ref="C111:C119"/>
    <mergeCell ref="C134:K134"/>
    <mergeCell ref="E111:E119"/>
    <mergeCell ref="C122:C130"/>
    <mergeCell ref="C6:K6"/>
    <mergeCell ref="C7:K7"/>
    <mergeCell ref="C132:K132"/>
    <mergeCell ref="C133:K133"/>
    <mergeCell ref="D45:D53"/>
    <mergeCell ref="C89:C97"/>
    <mergeCell ref="D89:D97"/>
    <mergeCell ref="C100:C108"/>
    <mergeCell ref="D100:D108"/>
    <mergeCell ref="C56:C64"/>
    <mergeCell ref="D56:D64"/>
    <mergeCell ref="C67:C75"/>
    <mergeCell ref="D67:D75"/>
    <mergeCell ref="C45:C53"/>
    <mergeCell ref="C8:C10"/>
    <mergeCell ref="C34:C42"/>
    <mergeCell ref="D8:D9"/>
    <mergeCell ref="C23:C31"/>
    <mergeCell ref="D23:D31"/>
    <mergeCell ref="D34:D42"/>
    <mergeCell ref="C78:C86"/>
    <mergeCell ref="D78:D86"/>
    <mergeCell ref="D12:D20"/>
    <mergeCell ref="C12:C20"/>
    <mergeCell ref="E141:F141"/>
    <mergeCell ref="G141:H141"/>
    <mergeCell ref="E8:E9"/>
    <mergeCell ref="E12:E20"/>
    <mergeCell ref="E23:E31"/>
    <mergeCell ref="E34:E42"/>
    <mergeCell ref="E45:E53"/>
    <mergeCell ref="E137:F137"/>
    <mergeCell ref="E78:E86"/>
    <mergeCell ref="E89:E97"/>
    <mergeCell ref="E100:E108"/>
    <mergeCell ref="E138:H138"/>
  </mergeCells>
  <pageMargins left="0.70866141732283472" right="0.70866141732283472" top="0.74803149606299213" bottom="0.74803149606299213" header="0.31496062992125984" footer="0.31496062992125984"/>
  <pageSetup paperSize="8" scale="6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6:Q100"/>
  <sheetViews>
    <sheetView tabSelected="1" workbookViewId="0">
      <selection activeCell="C6" sqref="C6:Q100"/>
    </sheetView>
  </sheetViews>
  <sheetFormatPr defaultColWidth="9.1796875" defaultRowHeight="14.5" x14ac:dyDescent="0.35"/>
  <cols>
    <col min="1" max="1" width="9.1796875" style="1"/>
    <col min="2" max="2" width="4.7265625" style="1" customWidth="1"/>
    <col min="3" max="16384" width="9.1796875" style="1"/>
  </cols>
  <sheetData>
    <row r="6" spans="3:17" ht="99.75" customHeight="1" x14ac:dyDescent="0.35">
      <c r="C6" s="246" t="s">
        <v>240</v>
      </c>
      <c r="D6" s="247"/>
      <c r="E6" s="247"/>
      <c r="F6" s="247"/>
      <c r="G6" s="247"/>
      <c r="H6" s="247"/>
      <c r="I6" s="247"/>
      <c r="J6" s="247"/>
      <c r="K6" s="247"/>
      <c r="L6" s="247"/>
      <c r="M6" s="247"/>
      <c r="N6" s="247"/>
      <c r="O6" s="247"/>
      <c r="P6" s="247"/>
      <c r="Q6" s="247"/>
    </row>
    <row r="7" spans="3:17" x14ac:dyDescent="0.35">
      <c r="C7" s="247"/>
      <c r="D7" s="247"/>
      <c r="E7" s="247"/>
      <c r="F7" s="247"/>
      <c r="G7" s="247"/>
      <c r="H7" s="247"/>
      <c r="I7" s="247"/>
      <c r="J7" s="247"/>
      <c r="K7" s="247"/>
      <c r="L7" s="247"/>
      <c r="M7" s="247"/>
      <c r="N7" s="247"/>
      <c r="O7" s="247"/>
      <c r="P7" s="247"/>
      <c r="Q7" s="247"/>
    </row>
    <row r="8" spans="3:17" x14ac:dyDescent="0.35">
      <c r="C8" s="247"/>
      <c r="D8" s="247"/>
      <c r="E8" s="247"/>
      <c r="F8" s="247"/>
      <c r="G8" s="247"/>
      <c r="H8" s="247"/>
      <c r="I8" s="247"/>
      <c r="J8" s="247"/>
      <c r="K8" s="247"/>
      <c r="L8" s="247"/>
      <c r="M8" s="247"/>
      <c r="N8" s="247"/>
      <c r="O8" s="247"/>
      <c r="P8" s="247"/>
      <c r="Q8" s="247"/>
    </row>
    <row r="9" spans="3:17" x14ac:dyDescent="0.35">
      <c r="C9" s="247"/>
      <c r="D9" s="247"/>
      <c r="E9" s="247"/>
      <c r="F9" s="247"/>
      <c r="G9" s="247"/>
      <c r="H9" s="247"/>
      <c r="I9" s="247"/>
      <c r="J9" s="247"/>
      <c r="K9" s="247"/>
      <c r="L9" s="247"/>
      <c r="M9" s="247"/>
      <c r="N9" s="247"/>
      <c r="O9" s="247"/>
      <c r="P9" s="247"/>
      <c r="Q9" s="247"/>
    </row>
    <row r="10" spans="3:17" x14ac:dyDescent="0.35">
      <c r="C10" s="247"/>
      <c r="D10" s="247"/>
      <c r="E10" s="247"/>
      <c r="F10" s="247"/>
      <c r="G10" s="247"/>
      <c r="H10" s="247"/>
      <c r="I10" s="247"/>
      <c r="J10" s="247"/>
      <c r="K10" s="247"/>
      <c r="L10" s="247"/>
      <c r="M10" s="247"/>
      <c r="N10" s="247"/>
      <c r="O10" s="247"/>
      <c r="P10" s="247"/>
      <c r="Q10" s="247"/>
    </row>
    <row r="11" spans="3:17" x14ac:dyDescent="0.35">
      <c r="C11" s="247"/>
      <c r="D11" s="247"/>
      <c r="E11" s="247"/>
      <c r="F11" s="247"/>
      <c r="G11" s="247"/>
      <c r="H11" s="247"/>
      <c r="I11" s="247"/>
      <c r="J11" s="247"/>
      <c r="K11" s="247"/>
      <c r="L11" s="247"/>
      <c r="M11" s="247"/>
      <c r="N11" s="247"/>
      <c r="O11" s="247"/>
      <c r="P11" s="247"/>
      <c r="Q11" s="247"/>
    </row>
    <row r="12" spans="3:17" x14ac:dyDescent="0.35">
      <c r="C12" s="247"/>
      <c r="D12" s="247"/>
      <c r="E12" s="247"/>
      <c r="F12" s="247"/>
      <c r="G12" s="247"/>
      <c r="H12" s="247"/>
      <c r="I12" s="247"/>
      <c r="J12" s="247"/>
      <c r="K12" s="247"/>
      <c r="L12" s="247"/>
      <c r="M12" s="247"/>
      <c r="N12" s="247"/>
      <c r="O12" s="247"/>
      <c r="P12" s="247"/>
      <c r="Q12" s="247"/>
    </row>
    <row r="13" spans="3:17" x14ac:dyDescent="0.35">
      <c r="C13" s="247"/>
      <c r="D13" s="247"/>
      <c r="E13" s="247"/>
      <c r="F13" s="247"/>
      <c r="G13" s="247"/>
      <c r="H13" s="247"/>
      <c r="I13" s="247"/>
      <c r="J13" s="247"/>
      <c r="K13" s="247"/>
      <c r="L13" s="247"/>
      <c r="M13" s="247"/>
      <c r="N13" s="247"/>
      <c r="O13" s="247"/>
      <c r="P13" s="247"/>
      <c r="Q13" s="247"/>
    </row>
    <row r="14" spans="3:17" x14ac:dyDescent="0.35">
      <c r="C14" s="247"/>
      <c r="D14" s="247"/>
      <c r="E14" s="247"/>
      <c r="F14" s="247"/>
      <c r="G14" s="247"/>
      <c r="H14" s="247"/>
      <c r="I14" s="247"/>
      <c r="J14" s="247"/>
      <c r="K14" s="247"/>
      <c r="L14" s="247"/>
      <c r="M14" s="247"/>
      <c r="N14" s="247"/>
      <c r="O14" s="247"/>
      <c r="P14" s="247"/>
      <c r="Q14" s="247"/>
    </row>
    <row r="15" spans="3:17" x14ac:dyDescent="0.35">
      <c r="C15" s="247"/>
      <c r="D15" s="247"/>
      <c r="E15" s="247"/>
      <c r="F15" s="247"/>
      <c r="G15" s="247"/>
      <c r="H15" s="247"/>
      <c r="I15" s="247"/>
      <c r="J15" s="247"/>
      <c r="K15" s="247"/>
      <c r="L15" s="247"/>
      <c r="M15" s="247"/>
      <c r="N15" s="247"/>
      <c r="O15" s="247"/>
      <c r="P15" s="247"/>
      <c r="Q15" s="247"/>
    </row>
    <row r="16" spans="3:17" x14ac:dyDescent="0.35">
      <c r="C16" s="247"/>
      <c r="D16" s="247"/>
      <c r="E16" s="247"/>
      <c r="F16" s="247"/>
      <c r="G16" s="247"/>
      <c r="H16" s="247"/>
      <c r="I16" s="247"/>
      <c r="J16" s="247"/>
      <c r="K16" s="247"/>
      <c r="L16" s="247"/>
      <c r="M16" s="247"/>
      <c r="N16" s="247"/>
      <c r="O16" s="247"/>
      <c r="P16" s="247"/>
      <c r="Q16" s="247"/>
    </row>
    <row r="17" spans="3:17" x14ac:dyDescent="0.35">
      <c r="C17" s="247"/>
      <c r="D17" s="247"/>
      <c r="E17" s="247"/>
      <c r="F17" s="247"/>
      <c r="G17" s="247"/>
      <c r="H17" s="247"/>
      <c r="I17" s="247"/>
      <c r="J17" s="247"/>
      <c r="K17" s="247"/>
      <c r="L17" s="247"/>
      <c r="M17" s="247"/>
      <c r="N17" s="247"/>
      <c r="O17" s="247"/>
      <c r="P17" s="247"/>
      <c r="Q17" s="247"/>
    </row>
    <row r="18" spans="3:17" x14ac:dyDescent="0.35">
      <c r="C18" s="247"/>
      <c r="D18" s="247"/>
      <c r="E18" s="247"/>
      <c r="F18" s="247"/>
      <c r="G18" s="247"/>
      <c r="H18" s="247"/>
      <c r="I18" s="247"/>
      <c r="J18" s="247"/>
      <c r="K18" s="247"/>
      <c r="L18" s="247"/>
      <c r="M18" s="247"/>
      <c r="N18" s="247"/>
      <c r="O18" s="247"/>
      <c r="P18" s="247"/>
      <c r="Q18" s="247"/>
    </row>
    <row r="19" spans="3:17" x14ac:dyDescent="0.35">
      <c r="C19" s="247"/>
      <c r="D19" s="247"/>
      <c r="E19" s="247"/>
      <c r="F19" s="247"/>
      <c r="G19" s="247"/>
      <c r="H19" s="247"/>
      <c r="I19" s="247"/>
      <c r="J19" s="247"/>
      <c r="K19" s="247"/>
      <c r="L19" s="247"/>
      <c r="M19" s="247"/>
      <c r="N19" s="247"/>
      <c r="O19" s="247"/>
      <c r="P19" s="247"/>
      <c r="Q19" s="247"/>
    </row>
    <row r="20" spans="3:17" x14ac:dyDescent="0.35">
      <c r="C20" s="247"/>
      <c r="D20" s="247"/>
      <c r="E20" s="247"/>
      <c r="F20" s="247"/>
      <c r="G20" s="247"/>
      <c r="H20" s="247"/>
      <c r="I20" s="247"/>
      <c r="J20" s="247"/>
      <c r="K20" s="247"/>
      <c r="L20" s="247"/>
      <c r="M20" s="247"/>
      <c r="N20" s="247"/>
      <c r="O20" s="247"/>
      <c r="P20" s="247"/>
      <c r="Q20" s="247"/>
    </row>
    <row r="21" spans="3:17" x14ac:dyDescent="0.35">
      <c r="C21" s="247"/>
      <c r="D21" s="247"/>
      <c r="E21" s="247"/>
      <c r="F21" s="247"/>
      <c r="G21" s="247"/>
      <c r="H21" s="247"/>
      <c r="I21" s="247"/>
      <c r="J21" s="247"/>
      <c r="K21" s="247"/>
      <c r="L21" s="247"/>
      <c r="M21" s="247"/>
      <c r="N21" s="247"/>
      <c r="O21" s="247"/>
      <c r="P21" s="247"/>
      <c r="Q21" s="247"/>
    </row>
    <row r="22" spans="3:17" x14ac:dyDescent="0.35">
      <c r="C22" s="247"/>
      <c r="D22" s="247"/>
      <c r="E22" s="247"/>
      <c r="F22" s="247"/>
      <c r="G22" s="247"/>
      <c r="H22" s="247"/>
      <c r="I22" s="247"/>
      <c r="J22" s="247"/>
      <c r="K22" s="247"/>
      <c r="L22" s="247"/>
      <c r="M22" s="247"/>
      <c r="N22" s="247"/>
      <c r="O22" s="247"/>
      <c r="P22" s="247"/>
      <c r="Q22" s="247"/>
    </row>
    <row r="23" spans="3:17" x14ac:dyDescent="0.35">
      <c r="C23" s="247"/>
      <c r="D23" s="247"/>
      <c r="E23" s="247"/>
      <c r="F23" s="247"/>
      <c r="G23" s="247"/>
      <c r="H23" s="247"/>
      <c r="I23" s="247"/>
      <c r="J23" s="247"/>
      <c r="K23" s="247"/>
      <c r="L23" s="247"/>
      <c r="M23" s="247"/>
      <c r="N23" s="247"/>
      <c r="O23" s="247"/>
      <c r="P23" s="247"/>
      <c r="Q23" s="247"/>
    </row>
    <row r="24" spans="3:17" x14ac:dyDescent="0.35">
      <c r="C24" s="247"/>
      <c r="D24" s="247"/>
      <c r="E24" s="247"/>
      <c r="F24" s="247"/>
      <c r="G24" s="247"/>
      <c r="H24" s="247"/>
      <c r="I24" s="247"/>
      <c r="J24" s="247"/>
      <c r="K24" s="247"/>
      <c r="L24" s="247"/>
      <c r="M24" s="247"/>
      <c r="N24" s="247"/>
      <c r="O24" s="247"/>
      <c r="P24" s="247"/>
      <c r="Q24" s="247"/>
    </row>
    <row r="25" spans="3:17" x14ac:dyDescent="0.35">
      <c r="C25" s="247"/>
      <c r="D25" s="247"/>
      <c r="E25" s="247"/>
      <c r="F25" s="247"/>
      <c r="G25" s="247"/>
      <c r="H25" s="247"/>
      <c r="I25" s="247"/>
      <c r="J25" s="247"/>
      <c r="K25" s="247"/>
      <c r="L25" s="247"/>
      <c r="M25" s="247"/>
      <c r="N25" s="247"/>
      <c r="O25" s="247"/>
      <c r="P25" s="247"/>
      <c r="Q25" s="247"/>
    </row>
    <row r="26" spans="3:17" x14ac:dyDescent="0.35">
      <c r="C26" s="247"/>
      <c r="D26" s="247"/>
      <c r="E26" s="247"/>
      <c r="F26" s="247"/>
      <c r="G26" s="247"/>
      <c r="H26" s="247"/>
      <c r="I26" s="247"/>
      <c r="J26" s="247"/>
      <c r="K26" s="247"/>
      <c r="L26" s="247"/>
      <c r="M26" s="247"/>
      <c r="N26" s="247"/>
      <c r="O26" s="247"/>
      <c r="P26" s="247"/>
      <c r="Q26" s="247"/>
    </row>
    <row r="27" spans="3:17" x14ac:dyDescent="0.35">
      <c r="C27" s="247"/>
      <c r="D27" s="247"/>
      <c r="E27" s="247"/>
      <c r="F27" s="247"/>
      <c r="G27" s="247"/>
      <c r="H27" s="247"/>
      <c r="I27" s="247"/>
      <c r="J27" s="247"/>
      <c r="K27" s="247"/>
      <c r="L27" s="247"/>
      <c r="M27" s="247"/>
      <c r="N27" s="247"/>
      <c r="O27" s="247"/>
      <c r="P27" s="247"/>
      <c r="Q27" s="247"/>
    </row>
    <row r="28" spans="3:17" x14ac:dyDescent="0.35">
      <c r="C28" s="247"/>
      <c r="D28" s="247"/>
      <c r="E28" s="247"/>
      <c r="F28" s="247"/>
      <c r="G28" s="247"/>
      <c r="H28" s="247"/>
      <c r="I28" s="247"/>
      <c r="J28" s="247"/>
      <c r="K28" s="247"/>
      <c r="L28" s="247"/>
      <c r="M28" s="247"/>
      <c r="N28" s="247"/>
      <c r="O28" s="247"/>
      <c r="P28" s="247"/>
      <c r="Q28" s="247"/>
    </row>
    <row r="29" spans="3:17" x14ac:dyDescent="0.35">
      <c r="C29" s="247"/>
      <c r="D29" s="247"/>
      <c r="E29" s="247"/>
      <c r="F29" s="247"/>
      <c r="G29" s="247"/>
      <c r="H29" s="247"/>
      <c r="I29" s="247"/>
      <c r="J29" s="247"/>
      <c r="K29" s="247"/>
      <c r="L29" s="247"/>
      <c r="M29" s="247"/>
      <c r="N29" s="247"/>
      <c r="O29" s="247"/>
      <c r="P29" s="247"/>
      <c r="Q29" s="247"/>
    </row>
    <row r="30" spans="3:17" x14ac:dyDescent="0.35">
      <c r="C30" s="247"/>
      <c r="D30" s="247"/>
      <c r="E30" s="247"/>
      <c r="F30" s="247"/>
      <c r="G30" s="247"/>
      <c r="H30" s="247"/>
      <c r="I30" s="247"/>
      <c r="J30" s="247"/>
      <c r="K30" s="247"/>
      <c r="L30" s="247"/>
      <c r="M30" s="247"/>
      <c r="N30" s="247"/>
      <c r="O30" s="247"/>
      <c r="P30" s="247"/>
      <c r="Q30" s="247"/>
    </row>
    <row r="31" spans="3:17" x14ac:dyDescent="0.35">
      <c r="C31" s="247"/>
      <c r="D31" s="247"/>
      <c r="E31" s="247"/>
      <c r="F31" s="247"/>
      <c r="G31" s="247"/>
      <c r="H31" s="247"/>
      <c r="I31" s="247"/>
      <c r="J31" s="247"/>
      <c r="K31" s="247"/>
      <c r="L31" s="247"/>
      <c r="M31" s="247"/>
      <c r="N31" s="247"/>
      <c r="O31" s="247"/>
      <c r="P31" s="247"/>
      <c r="Q31" s="247"/>
    </row>
    <row r="32" spans="3:17" x14ac:dyDescent="0.35">
      <c r="C32" s="247"/>
      <c r="D32" s="247"/>
      <c r="E32" s="247"/>
      <c r="F32" s="247"/>
      <c r="G32" s="247"/>
      <c r="H32" s="247"/>
      <c r="I32" s="247"/>
      <c r="J32" s="247"/>
      <c r="K32" s="247"/>
      <c r="L32" s="247"/>
      <c r="M32" s="247"/>
      <c r="N32" s="247"/>
      <c r="O32" s="247"/>
      <c r="P32" s="247"/>
      <c r="Q32" s="247"/>
    </row>
    <row r="33" spans="3:17" x14ac:dyDescent="0.35">
      <c r="C33" s="247"/>
      <c r="D33" s="247"/>
      <c r="E33" s="247"/>
      <c r="F33" s="247"/>
      <c r="G33" s="247"/>
      <c r="H33" s="247"/>
      <c r="I33" s="247"/>
      <c r="J33" s="247"/>
      <c r="K33" s="247"/>
      <c r="L33" s="247"/>
      <c r="M33" s="247"/>
      <c r="N33" s="247"/>
      <c r="O33" s="247"/>
      <c r="P33" s="247"/>
      <c r="Q33" s="247"/>
    </row>
    <row r="34" spans="3:17" x14ac:dyDescent="0.35">
      <c r="C34" s="247"/>
      <c r="D34" s="247"/>
      <c r="E34" s="247"/>
      <c r="F34" s="247"/>
      <c r="G34" s="247"/>
      <c r="H34" s="247"/>
      <c r="I34" s="247"/>
      <c r="J34" s="247"/>
      <c r="K34" s="247"/>
      <c r="L34" s="247"/>
      <c r="M34" s="247"/>
      <c r="N34" s="247"/>
      <c r="O34" s="247"/>
      <c r="P34" s="247"/>
      <c r="Q34" s="247"/>
    </row>
    <row r="35" spans="3:17" x14ac:dyDescent="0.35">
      <c r="C35" s="247"/>
      <c r="D35" s="247"/>
      <c r="E35" s="247"/>
      <c r="F35" s="247"/>
      <c r="G35" s="247"/>
      <c r="H35" s="247"/>
      <c r="I35" s="247"/>
      <c r="J35" s="247"/>
      <c r="K35" s="247"/>
      <c r="L35" s="247"/>
      <c r="M35" s="247"/>
      <c r="N35" s="247"/>
      <c r="O35" s="247"/>
      <c r="P35" s="247"/>
      <c r="Q35" s="247"/>
    </row>
    <row r="36" spans="3:17" x14ac:dyDescent="0.35">
      <c r="C36" s="247"/>
      <c r="D36" s="247"/>
      <c r="E36" s="247"/>
      <c r="F36" s="247"/>
      <c r="G36" s="247"/>
      <c r="H36" s="247"/>
      <c r="I36" s="247"/>
      <c r="J36" s="247"/>
      <c r="K36" s="247"/>
      <c r="L36" s="247"/>
      <c r="M36" s="247"/>
      <c r="N36" s="247"/>
      <c r="O36" s="247"/>
      <c r="P36" s="247"/>
      <c r="Q36" s="247"/>
    </row>
    <row r="37" spans="3:17" x14ac:dyDescent="0.35">
      <c r="C37" s="247"/>
      <c r="D37" s="247"/>
      <c r="E37" s="247"/>
      <c r="F37" s="247"/>
      <c r="G37" s="247"/>
      <c r="H37" s="247"/>
      <c r="I37" s="247"/>
      <c r="J37" s="247"/>
      <c r="K37" s="247"/>
      <c r="L37" s="247"/>
      <c r="M37" s="247"/>
      <c r="N37" s="247"/>
      <c r="O37" s="247"/>
      <c r="P37" s="247"/>
      <c r="Q37" s="247"/>
    </row>
    <row r="38" spans="3:17" x14ac:dyDescent="0.35">
      <c r="C38" s="247"/>
      <c r="D38" s="247"/>
      <c r="E38" s="247"/>
      <c r="F38" s="247"/>
      <c r="G38" s="247"/>
      <c r="H38" s="247"/>
      <c r="I38" s="247"/>
      <c r="J38" s="247"/>
      <c r="K38" s="247"/>
      <c r="L38" s="247"/>
      <c r="M38" s="247"/>
      <c r="N38" s="247"/>
      <c r="O38" s="247"/>
      <c r="P38" s="247"/>
      <c r="Q38" s="247"/>
    </row>
    <row r="39" spans="3:17" x14ac:dyDescent="0.35">
      <c r="C39" s="247"/>
      <c r="D39" s="247"/>
      <c r="E39" s="247"/>
      <c r="F39" s="247"/>
      <c r="G39" s="247"/>
      <c r="H39" s="247"/>
      <c r="I39" s="247"/>
      <c r="J39" s="247"/>
      <c r="K39" s="247"/>
      <c r="L39" s="247"/>
      <c r="M39" s="247"/>
      <c r="N39" s="247"/>
      <c r="O39" s="247"/>
      <c r="P39" s="247"/>
      <c r="Q39" s="247"/>
    </row>
    <row r="40" spans="3:17" x14ac:dyDescent="0.35">
      <c r="C40" s="247"/>
      <c r="D40" s="247"/>
      <c r="E40" s="247"/>
      <c r="F40" s="247"/>
      <c r="G40" s="247"/>
      <c r="H40" s="247"/>
      <c r="I40" s="247"/>
      <c r="J40" s="247"/>
      <c r="K40" s="247"/>
      <c r="L40" s="247"/>
      <c r="M40" s="247"/>
      <c r="N40" s="247"/>
      <c r="O40" s="247"/>
      <c r="P40" s="247"/>
      <c r="Q40" s="247"/>
    </row>
    <row r="41" spans="3:17" x14ac:dyDescent="0.35">
      <c r="C41" s="247"/>
      <c r="D41" s="247"/>
      <c r="E41" s="247"/>
      <c r="F41" s="247"/>
      <c r="G41" s="247"/>
      <c r="H41" s="247"/>
      <c r="I41" s="247"/>
      <c r="J41" s="247"/>
      <c r="K41" s="247"/>
      <c r="L41" s="247"/>
      <c r="M41" s="247"/>
      <c r="N41" s="247"/>
      <c r="O41" s="247"/>
      <c r="P41" s="247"/>
      <c r="Q41" s="247"/>
    </row>
    <row r="42" spans="3:17" x14ac:dyDescent="0.35">
      <c r="C42" s="247"/>
      <c r="D42" s="247"/>
      <c r="E42" s="247"/>
      <c r="F42" s="247"/>
      <c r="G42" s="247"/>
      <c r="H42" s="247"/>
      <c r="I42" s="247"/>
      <c r="J42" s="247"/>
      <c r="K42" s="247"/>
      <c r="L42" s="247"/>
      <c r="M42" s="247"/>
      <c r="N42" s="247"/>
      <c r="O42" s="247"/>
      <c r="P42" s="247"/>
      <c r="Q42" s="247"/>
    </row>
    <row r="43" spans="3:17" x14ac:dyDescent="0.35">
      <c r="C43" s="247"/>
      <c r="D43" s="247"/>
      <c r="E43" s="247"/>
      <c r="F43" s="247"/>
      <c r="G43" s="247"/>
      <c r="H43" s="247"/>
      <c r="I43" s="247"/>
      <c r="J43" s="247"/>
      <c r="K43" s="247"/>
      <c r="L43" s="247"/>
      <c r="M43" s="247"/>
      <c r="N43" s="247"/>
      <c r="O43" s="247"/>
      <c r="P43" s="247"/>
      <c r="Q43" s="247"/>
    </row>
    <row r="44" spans="3:17" x14ac:dyDescent="0.35">
      <c r="C44" s="247"/>
      <c r="D44" s="247"/>
      <c r="E44" s="247"/>
      <c r="F44" s="247"/>
      <c r="G44" s="247"/>
      <c r="H44" s="247"/>
      <c r="I44" s="247"/>
      <c r="J44" s="247"/>
      <c r="K44" s="247"/>
      <c r="L44" s="247"/>
      <c r="M44" s="247"/>
      <c r="N44" s="247"/>
      <c r="O44" s="247"/>
      <c r="P44" s="247"/>
      <c r="Q44" s="247"/>
    </row>
    <row r="45" spans="3:17" x14ac:dyDescent="0.35">
      <c r="C45" s="247"/>
      <c r="D45" s="247"/>
      <c r="E45" s="247"/>
      <c r="F45" s="247"/>
      <c r="G45" s="247"/>
      <c r="H45" s="247"/>
      <c r="I45" s="247"/>
      <c r="J45" s="247"/>
      <c r="K45" s="247"/>
      <c r="L45" s="247"/>
      <c r="M45" s="247"/>
      <c r="N45" s="247"/>
      <c r="O45" s="247"/>
      <c r="P45" s="247"/>
      <c r="Q45" s="247"/>
    </row>
    <row r="46" spans="3:17" x14ac:dyDescent="0.35">
      <c r="C46" s="247"/>
      <c r="D46" s="247"/>
      <c r="E46" s="247"/>
      <c r="F46" s="247"/>
      <c r="G46" s="247"/>
      <c r="H46" s="247"/>
      <c r="I46" s="247"/>
      <c r="J46" s="247"/>
      <c r="K46" s="247"/>
      <c r="L46" s="247"/>
      <c r="M46" s="247"/>
      <c r="N46" s="247"/>
      <c r="O46" s="247"/>
      <c r="P46" s="247"/>
      <c r="Q46" s="247"/>
    </row>
    <row r="47" spans="3:17" x14ac:dyDescent="0.35">
      <c r="C47" s="247"/>
      <c r="D47" s="247"/>
      <c r="E47" s="247"/>
      <c r="F47" s="247"/>
      <c r="G47" s="247"/>
      <c r="H47" s="247"/>
      <c r="I47" s="247"/>
      <c r="J47" s="247"/>
      <c r="K47" s="247"/>
      <c r="L47" s="247"/>
      <c r="M47" s="247"/>
      <c r="N47" s="247"/>
      <c r="O47" s="247"/>
      <c r="P47" s="247"/>
      <c r="Q47" s="247"/>
    </row>
    <row r="48" spans="3:17" x14ac:dyDescent="0.35">
      <c r="C48" s="247"/>
      <c r="D48" s="247"/>
      <c r="E48" s="247"/>
      <c r="F48" s="247"/>
      <c r="G48" s="247"/>
      <c r="H48" s="247"/>
      <c r="I48" s="247"/>
      <c r="J48" s="247"/>
      <c r="K48" s="247"/>
      <c r="L48" s="247"/>
      <c r="M48" s="247"/>
      <c r="N48" s="247"/>
      <c r="O48" s="247"/>
      <c r="P48" s="247"/>
      <c r="Q48" s="247"/>
    </row>
    <row r="49" spans="3:17" x14ac:dyDescent="0.35">
      <c r="C49" s="247"/>
      <c r="D49" s="247"/>
      <c r="E49" s="247"/>
      <c r="F49" s="247"/>
      <c r="G49" s="247"/>
      <c r="H49" s="247"/>
      <c r="I49" s="247"/>
      <c r="J49" s="247"/>
      <c r="K49" s="247"/>
      <c r="L49" s="247"/>
      <c r="M49" s="247"/>
      <c r="N49" s="247"/>
      <c r="O49" s="247"/>
      <c r="P49" s="247"/>
      <c r="Q49" s="247"/>
    </row>
    <row r="50" spans="3:17" x14ac:dyDescent="0.35">
      <c r="C50" s="247"/>
      <c r="D50" s="247"/>
      <c r="E50" s="247"/>
      <c r="F50" s="247"/>
      <c r="G50" s="247"/>
      <c r="H50" s="247"/>
      <c r="I50" s="247"/>
      <c r="J50" s="247"/>
      <c r="K50" s="247"/>
      <c r="L50" s="247"/>
      <c r="M50" s="247"/>
      <c r="N50" s="247"/>
      <c r="O50" s="247"/>
      <c r="P50" s="247"/>
      <c r="Q50" s="247"/>
    </row>
    <row r="51" spans="3:17" x14ac:dyDescent="0.35">
      <c r="C51" s="247"/>
      <c r="D51" s="247"/>
      <c r="E51" s="247"/>
      <c r="F51" s="247"/>
      <c r="G51" s="247"/>
      <c r="H51" s="247"/>
      <c r="I51" s="247"/>
      <c r="J51" s="247"/>
      <c r="K51" s="247"/>
      <c r="L51" s="247"/>
      <c r="M51" s="247"/>
      <c r="N51" s="247"/>
      <c r="O51" s="247"/>
      <c r="P51" s="247"/>
      <c r="Q51" s="247"/>
    </row>
    <row r="52" spans="3:17" x14ac:dyDescent="0.35">
      <c r="C52" s="247"/>
      <c r="D52" s="247"/>
      <c r="E52" s="247"/>
      <c r="F52" s="247"/>
      <c r="G52" s="247"/>
      <c r="H52" s="247"/>
      <c r="I52" s="247"/>
      <c r="J52" s="247"/>
      <c r="K52" s="247"/>
      <c r="L52" s="247"/>
      <c r="M52" s="247"/>
      <c r="N52" s="247"/>
      <c r="O52" s="247"/>
      <c r="P52" s="247"/>
      <c r="Q52" s="247"/>
    </row>
    <row r="53" spans="3:17" x14ac:dyDescent="0.35">
      <c r="C53" s="247"/>
      <c r="D53" s="247"/>
      <c r="E53" s="247"/>
      <c r="F53" s="247"/>
      <c r="G53" s="247"/>
      <c r="H53" s="247"/>
      <c r="I53" s="247"/>
      <c r="J53" s="247"/>
      <c r="K53" s="247"/>
      <c r="L53" s="247"/>
      <c r="M53" s="247"/>
      <c r="N53" s="247"/>
      <c r="O53" s="247"/>
      <c r="P53" s="247"/>
      <c r="Q53" s="247"/>
    </row>
    <row r="54" spans="3:17" x14ac:dyDescent="0.35">
      <c r="C54" s="247"/>
      <c r="D54" s="247"/>
      <c r="E54" s="247"/>
      <c r="F54" s="247"/>
      <c r="G54" s="247"/>
      <c r="H54" s="247"/>
      <c r="I54" s="247"/>
      <c r="J54" s="247"/>
      <c r="K54" s="247"/>
      <c r="L54" s="247"/>
      <c r="M54" s="247"/>
      <c r="N54" s="247"/>
      <c r="O54" s="247"/>
      <c r="P54" s="247"/>
      <c r="Q54" s="247"/>
    </row>
    <row r="55" spans="3:17" x14ac:dyDescent="0.35">
      <c r="C55" s="247"/>
      <c r="D55" s="247"/>
      <c r="E55" s="247"/>
      <c r="F55" s="247"/>
      <c r="G55" s="247"/>
      <c r="H55" s="247"/>
      <c r="I55" s="247"/>
      <c r="J55" s="247"/>
      <c r="K55" s="247"/>
      <c r="L55" s="247"/>
      <c r="M55" s="247"/>
      <c r="N55" s="247"/>
      <c r="O55" s="247"/>
      <c r="P55" s="247"/>
      <c r="Q55" s="247"/>
    </row>
    <row r="56" spans="3:17" x14ac:dyDescent="0.35">
      <c r="C56" s="247"/>
      <c r="D56" s="247"/>
      <c r="E56" s="247"/>
      <c r="F56" s="247"/>
      <c r="G56" s="247"/>
      <c r="H56" s="247"/>
      <c r="I56" s="247"/>
      <c r="J56" s="247"/>
      <c r="K56" s="247"/>
      <c r="L56" s="247"/>
      <c r="M56" s="247"/>
      <c r="N56" s="247"/>
      <c r="O56" s="247"/>
      <c r="P56" s="247"/>
      <c r="Q56" s="247"/>
    </row>
    <row r="57" spans="3:17" x14ac:dyDescent="0.35">
      <c r="C57" s="247"/>
      <c r="D57" s="247"/>
      <c r="E57" s="247"/>
      <c r="F57" s="247"/>
      <c r="G57" s="247"/>
      <c r="H57" s="247"/>
      <c r="I57" s="247"/>
      <c r="J57" s="247"/>
      <c r="K57" s="247"/>
      <c r="L57" s="247"/>
      <c r="M57" s="247"/>
      <c r="N57" s="247"/>
      <c r="O57" s="247"/>
      <c r="P57" s="247"/>
      <c r="Q57" s="247"/>
    </row>
    <row r="58" spans="3:17" x14ac:dyDescent="0.35">
      <c r="C58" s="247"/>
      <c r="D58" s="247"/>
      <c r="E58" s="247"/>
      <c r="F58" s="247"/>
      <c r="G58" s="247"/>
      <c r="H58" s="247"/>
      <c r="I58" s="247"/>
      <c r="J58" s="247"/>
      <c r="K58" s="247"/>
      <c r="L58" s="247"/>
      <c r="M58" s="247"/>
      <c r="N58" s="247"/>
      <c r="O58" s="247"/>
      <c r="P58" s="247"/>
      <c r="Q58" s="247"/>
    </row>
    <row r="59" spans="3:17" x14ac:dyDescent="0.35">
      <c r="C59" s="247"/>
      <c r="D59" s="247"/>
      <c r="E59" s="247"/>
      <c r="F59" s="247"/>
      <c r="G59" s="247"/>
      <c r="H59" s="247"/>
      <c r="I59" s="247"/>
      <c r="J59" s="247"/>
      <c r="K59" s="247"/>
      <c r="L59" s="247"/>
      <c r="M59" s="247"/>
      <c r="N59" s="247"/>
      <c r="O59" s="247"/>
      <c r="P59" s="247"/>
      <c r="Q59" s="247"/>
    </row>
    <row r="60" spans="3:17" x14ac:dyDescent="0.35">
      <c r="C60" s="247"/>
      <c r="D60" s="247"/>
      <c r="E60" s="247"/>
      <c r="F60" s="247"/>
      <c r="G60" s="247"/>
      <c r="H60" s="247"/>
      <c r="I60" s="247"/>
      <c r="J60" s="247"/>
      <c r="K60" s="247"/>
      <c r="L60" s="247"/>
      <c r="M60" s="247"/>
      <c r="N60" s="247"/>
      <c r="O60" s="247"/>
      <c r="P60" s="247"/>
      <c r="Q60" s="247"/>
    </row>
    <row r="61" spans="3:17" x14ac:dyDescent="0.35">
      <c r="C61" s="247"/>
      <c r="D61" s="247"/>
      <c r="E61" s="247"/>
      <c r="F61" s="247"/>
      <c r="G61" s="247"/>
      <c r="H61" s="247"/>
      <c r="I61" s="247"/>
      <c r="J61" s="247"/>
      <c r="K61" s="247"/>
      <c r="L61" s="247"/>
      <c r="M61" s="247"/>
      <c r="N61" s="247"/>
      <c r="O61" s="247"/>
      <c r="P61" s="247"/>
      <c r="Q61" s="247"/>
    </row>
    <row r="62" spans="3:17" x14ac:dyDescent="0.35">
      <c r="C62" s="247"/>
      <c r="D62" s="247"/>
      <c r="E62" s="247"/>
      <c r="F62" s="247"/>
      <c r="G62" s="247"/>
      <c r="H62" s="247"/>
      <c r="I62" s="247"/>
      <c r="J62" s="247"/>
      <c r="K62" s="247"/>
      <c r="L62" s="247"/>
      <c r="M62" s="247"/>
      <c r="N62" s="247"/>
      <c r="O62" s="247"/>
      <c r="P62" s="247"/>
      <c r="Q62" s="247"/>
    </row>
    <row r="63" spans="3:17" x14ac:dyDescent="0.35">
      <c r="C63" s="247"/>
      <c r="D63" s="247"/>
      <c r="E63" s="247"/>
      <c r="F63" s="247"/>
      <c r="G63" s="247"/>
      <c r="H63" s="247"/>
      <c r="I63" s="247"/>
      <c r="J63" s="247"/>
      <c r="K63" s="247"/>
      <c r="L63" s="247"/>
      <c r="M63" s="247"/>
      <c r="N63" s="247"/>
      <c r="O63" s="247"/>
      <c r="P63" s="247"/>
      <c r="Q63" s="247"/>
    </row>
    <row r="64" spans="3:17" x14ac:dyDescent="0.35">
      <c r="C64" s="247"/>
      <c r="D64" s="247"/>
      <c r="E64" s="247"/>
      <c r="F64" s="247"/>
      <c r="G64" s="247"/>
      <c r="H64" s="247"/>
      <c r="I64" s="247"/>
      <c r="J64" s="247"/>
      <c r="K64" s="247"/>
      <c r="L64" s="247"/>
      <c r="M64" s="247"/>
      <c r="N64" s="247"/>
      <c r="O64" s="247"/>
      <c r="P64" s="247"/>
      <c r="Q64" s="247"/>
    </row>
    <row r="65" spans="3:17" x14ac:dyDescent="0.35">
      <c r="C65" s="247"/>
      <c r="D65" s="247"/>
      <c r="E65" s="247"/>
      <c r="F65" s="247"/>
      <c r="G65" s="247"/>
      <c r="H65" s="247"/>
      <c r="I65" s="247"/>
      <c r="J65" s="247"/>
      <c r="K65" s="247"/>
      <c r="L65" s="247"/>
      <c r="M65" s="247"/>
      <c r="N65" s="247"/>
      <c r="O65" s="247"/>
      <c r="P65" s="247"/>
      <c r="Q65" s="247"/>
    </row>
    <row r="66" spans="3:17" x14ac:dyDescent="0.35">
      <c r="C66" s="247"/>
      <c r="D66" s="247"/>
      <c r="E66" s="247"/>
      <c r="F66" s="247"/>
      <c r="G66" s="247"/>
      <c r="H66" s="247"/>
      <c r="I66" s="247"/>
      <c r="J66" s="247"/>
      <c r="K66" s="247"/>
      <c r="L66" s="247"/>
      <c r="M66" s="247"/>
      <c r="N66" s="247"/>
      <c r="O66" s="247"/>
      <c r="P66" s="247"/>
      <c r="Q66" s="247"/>
    </row>
    <row r="67" spans="3:17" x14ac:dyDescent="0.35">
      <c r="C67" s="247"/>
      <c r="D67" s="247"/>
      <c r="E67" s="247"/>
      <c r="F67" s="247"/>
      <c r="G67" s="247"/>
      <c r="H67" s="247"/>
      <c r="I67" s="247"/>
      <c r="J67" s="247"/>
      <c r="K67" s="247"/>
      <c r="L67" s="247"/>
      <c r="M67" s="247"/>
      <c r="N67" s="247"/>
      <c r="O67" s="247"/>
      <c r="P67" s="247"/>
      <c r="Q67" s="247"/>
    </row>
    <row r="68" spans="3:17" x14ac:dyDescent="0.35">
      <c r="C68" s="247"/>
      <c r="D68" s="247"/>
      <c r="E68" s="247"/>
      <c r="F68" s="247"/>
      <c r="G68" s="247"/>
      <c r="H68" s="247"/>
      <c r="I68" s="247"/>
      <c r="J68" s="247"/>
      <c r="K68" s="247"/>
      <c r="L68" s="247"/>
      <c r="M68" s="247"/>
      <c r="N68" s="247"/>
      <c r="O68" s="247"/>
      <c r="P68" s="247"/>
      <c r="Q68" s="247"/>
    </row>
    <row r="69" spans="3:17" x14ac:dyDescent="0.35">
      <c r="C69" s="247"/>
      <c r="D69" s="247"/>
      <c r="E69" s="247"/>
      <c r="F69" s="247"/>
      <c r="G69" s="247"/>
      <c r="H69" s="247"/>
      <c r="I69" s="247"/>
      <c r="J69" s="247"/>
      <c r="K69" s="247"/>
      <c r="L69" s="247"/>
      <c r="M69" s="247"/>
      <c r="N69" s="247"/>
      <c r="O69" s="247"/>
      <c r="P69" s="247"/>
      <c r="Q69" s="247"/>
    </row>
    <row r="70" spans="3:17" x14ac:dyDescent="0.35">
      <c r="C70" s="247"/>
      <c r="D70" s="247"/>
      <c r="E70" s="247"/>
      <c r="F70" s="247"/>
      <c r="G70" s="247"/>
      <c r="H70" s="247"/>
      <c r="I70" s="247"/>
      <c r="J70" s="247"/>
      <c r="K70" s="247"/>
      <c r="L70" s="247"/>
      <c r="M70" s="247"/>
      <c r="N70" s="247"/>
      <c r="O70" s="247"/>
      <c r="P70" s="247"/>
      <c r="Q70" s="247"/>
    </row>
    <row r="71" spans="3:17" x14ac:dyDescent="0.35">
      <c r="C71" s="247"/>
      <c r="D71" s="247"/>
      <c r="E71" s="247"/>
      <c r="F71" s="247"/>
      <c r="G71" s="247"/>
      <c r="H71" s="247"/>
      <c r="I71" s="247"/>
      <c r="J71" s="247"/>
      <c r="K71" s="247"/>
      <c r="L71" s="247"/>
      <c r="M71" s="247"/>
      <c r="N71" s="247"/>
      <c r="O71" s="247"/>
      <c r="P71" s="247"/>
      <c r="Q71" s="247"/>
    </row>
    <row r="72" spans="3:17" x14ac:dyDescent="0.35">
      <c r="C72" s="247"/>
      <c r="D72" s="247"/>
      <c r="E72" s="247"/>
      <c r="F72" s="247"/>
      <c r="G72" s="247"/>
      <c r="H72" s="247"/>
      <c r="I72" s="247"/>
      <c r="J72" s="247"/>
      <c r="K72" s="247"/>
      <c r="L72" s="247"/>
      <c r="M72" s="247"/>
      <c r="N72" s="247"/>
      <c r="O72" s="247"/>
      <c r="P72" s="247"/>
      <c r="Q72" s="247"/>
    </row>
    <row r="73" spans="3:17" x14ac:dyDescent="0.35">
      <c r="C73" s="247"/>
      <c r="D73" s="247"/>
      <c r="E73" s="247"/>
      <c r="F73" s="247"/>
      <c r="G73" s="247"/>
      <c r="H73" s="247"/>
      <c r="I73" s="247"/>
      <c r="J73" s="247"/>
      <c r="K73" s="247"/>
      <c r="L73" s="247"/>
      <c r="M73" s="247"/>
      <c r="N73" s="247"/>
      <c r="O73" s="247"/>
      <c r="P73" s="247"/>
      <c r="Q73" s="247"/>
    </row>
    <row r="74" spans="3:17" x14ac:dyDescent="0.35">
      <c r="C74" s="247"/>
      <c r="D74" s="247"/>
      <c r="E74" s="247"/>
      <c r="F74" s="247"/>
      <c r="G74" s="247"/>
      <c r="H74" s="247"/>
      <c r="I74" s="247"/>
      <c r="J74" s="247"/>
      <c r="K74" s="247"/>
      <c r="L74" s="247"/>
      <c r="M74" s="247"/>
      <c r="N74" s="247"/>
      <c r="O74" s="247"/>
      <c r="P74" s="247"/>
      <c r="Q74" s="247"/>
    </row>
    <row r="75" spans="3:17" x14ac:dyDescent="0.35">
      <c r="C75" s="247"/>
      <c r="D75" s="247"/>
      <c r="E75" s="247"/>
      <c r="F75" s="247"/>
      <c r="G75" s="247"/>
      <c r="H75" s="247"/>
      <c r="I75" s="247"/>
      <c r="J75" s="247"/>
      <c r="K75" s="247"/>
      <c r="L75" s="247"/>
      <c r="M75" s="247"/>
      <c r="N75" s="247"/>
      <c r="O75" s="247"/>
      <c r="P75" s="247"/>
      <c r="Q75" s="247"/>
    </row>
    <row r="76" spans="3:17" x14ac:dyDescent="0.35">
      <c r="C76" s="247"/>
      <c r="D76" s="247"/>
      <c r="E76" s="247"/>
      <c r="F76" s="247"/>
      <c r="G76" s="247"/>
      <c r="H76" s="247"/>
      <c r="I76" s="247"/>
      <c r="J76" s="247"/>
      <c r="K76" s="247"/>
      <c r="L76" s="247"/>
      <c r="M76" s="247"/>
      <c r="N76" s="247"/>
      <c r="O76" s="247"/>
      <c r="P76" s="247"/>
      <c r="Q76" s="247"/>
    </row>
    <row r="77" spans="3:17" x14ac:dyDescent="0.35">
      <c r="C77" s="247"/>
      <c r="D77" s="247"/>
      <c r="E77" s="247"/>
      <c r="F77" s="247"/>
      <c r="G77" s="247"/>
      <c r="H77" s="247"/>
      <c r="I77" s="247"/>
      <c r="J77" s="247"/>
      <c r="K77" s="247"/>
      <c r="L77" s="247"/>
      <c r="M77" s="247"/>
      <c r="N77" s="247"/>
      <c r="O77" s="247"/>
      <c r="P77" s="247"/>
      <c r="Q77" s="247"/>
    </row>
    <row r="78" spans="3:17" x14ac:dyDescent="0.35">
      <c r="C78" s="247"/>
      <c r="D78" s="247"/>
      <c r="E78" s="247"/>
      <c r="F78" s="247"/>
      <c r="G78" s="247"/>
      <c r="H78" s="247"/>
      <c r="I78" s="247"/>
      <c r="J78" s="247"/>
      <c r="K78" s="247"/>
      <c r="L78" s="247"/>
      <c r="M78" s="247"/>
      <c r="N78" s="247"/>
      <c r="O78" s="247"/>
      <c r="P78" s="247"/>
      <c r="Q78" s="247"/>
    </row>
    <row r="79" spans="3:17" x14ac:dyDescent="0.35">
      <c r="C79" s="247"/>
      <c r="D79" s="247"/>
      <c r="E79" s="247"/>
      <c r="F79" s="247"/>
      <c r="G79" s="247"/>
      <c r="H79" s="247"/>
      <c r="I79" s="247"/>
      <c r="J79" s="247"/>
      <c r="K79" s="247"/>
      <c r="L79" s="247"/>
      <c r="M79" s="247"/>
      <c r="N79" s="247"/>
      <c r="O79" s="247"/>
      <c r="P79" s="247"/>
      <c r="Q79" s="247"/>
    </row>
    <row r="80" spans="3:17" x14ac:dyDescent="0.35">
      <c r="C80" s="247"/>
      <c r="D80" s="247"/>
      <c r="E80" s="247"/>
      <c r="F80" s="247"/>
      <c r="G80" s="247"/>
      <c r="H80" s="247"/>
      <c r="I80" s="247"/>
      <c r="J80" s="247"/>
      <c r="K80" s="247"/>
      <c r="L80" s="247"/>
      <c r="M80" s="247"/>
      <c r="N80" s="247"/>
      <c r="O80" s="247"/>
      <c r="P80" s="247"/>
      <c r="Q80" s="247"/>
    </row>
    <row r="81" spans="3:17" x14ac:dyDescent="0.35">
      <c r="C81" s="247"/>
      <c r="D81" s="247"/>
      <c r="E81" s="247"/>
      <c r="F81" s="247"/>
      <c r="G81" s="247"/>
      <c r="H81" s="247"/>
      <c r="I81" s="247"/>
      <c r="J81" s="247"/>
      <c r="K81" s="247"/>
      <c r="L81" s="247"/>
      <c r="M81" s="247"/>
      <c r="N81" s="247"/>
      <c r="O81" s="247"/>
      <c r="P81" s="247"/>
      <c r="Q81" s="247"/>
    </row>
    <row r="82" spans="3:17" x14ac:dyDescent="0.35">
      <c r="C82" s="247"/>
      <c r="D82" s="247"/>
      <c r="E82" s="247"/>
      <c r="F82" s="247"/>
      <c r="G82" s="247"/>
      <c r="H82" s="247"/>
      <c r="I82" s="247"/>
      <c r="J82" s="247"/>
      <c r="K82" s="247"/>
      <c r="L82" s="247"/>
      <c r="M82" s="247"/>
      <c r="N82" s="247"/>
      <c r="O82" s="247"/>
      <c r="P82" s="247"/>
      <c r="Q82" s="247"/>
    </row>
    <row r="83" spans="3:17" x14ac:dyDescent="0.35">
      <c r="C83" s="247"/>
      <c r="D83" s="247"/>
      <c r="E83" s="247"/>
      <c r="F83" s="247"/>
      <c r="G83" s="247"/>
      <c r="H83" s="247"/>
      <c r="I83" s="247"/>
      <c r="J83" s="247"/>
      <c r="K83" s="247"/>
      <c r="L83" s="247"/>
      <c r="M83" s="247"/>
      <c r="N83" s="247"/>
      <c r="O83" s="247"/>
      <c r="P83" s="247"/>
      <c r="Q83" s="247"/>
    </row>
    <row r="84" spans="3:17" x14ac:dyDescent="0.35">
      <c r="C84" s="247"/>
      <c r="D84" s="247"/>
      <c r="E84" s="247"/>
      <c r="F84" s="247"/>
      <c r="G84" s="247"/>
      <c r="H84" s="247"/>
      <c r="I84" s="247"/>
      <c r="J84" s="247"/>
      <c r="K84" s="247"/>
      <c r="L84" s="247"/>
      <c r="M84" s="247"/>
      <c r="N84" s="247"/>
      <c r="O84" s="247"/>
      <c r="P84" s="247"/>
      <c r="Q84" s="247"/>
    </row>
    <row r="85" spans="3:17" x14ac:dyDescent="0.35">
      <c r="C85" s="247"/>
      <c r="D85" s="247"/>
      <c r="E85" s="247"/>
      <c r="F85" s="247"/>
      <c r="G85" s="247"/>
      <c r="H85" s="247"/>
      <c r="I85" s="247"/>
      <c r="J85" s="247"/>
      <c r="K85" s="247"/>
      <c r="L85" s="247"/>
      <c r="M85" s="247"/>
      <c r="N85" s="247"/>
      <c r="O85" s="247"/>
      <c r="P85" s="247"/>
      <c r="Q85" s="247"/>
    </row>
    <row r="86" spans="3:17" x14ac:dyDescent="0.35">
      <c r="C86" s="247"/>
      <c r="D86" s="247"/>
      <c r="E86" s="247"/>
      <c r="F86" s="247"/>
      <c r="G86" s="247"/>
      <c r="H86" s="247"/>
      <c r="I86" s="247"/>
      <c r="J86" s="247"/>
      <c r="K86" s="247"/>
      <c r="L86" s="247"/>
      <c r="M86" s="247"/>
      <c r="N86" s="247"/>
      <c r="O86" s="247"/>
      <c r="P86" s="247"/>
      <c r="Q86" s="247"/>
    </row>
    <row r="87" spans="3:17" x14ac:dyDescent="0.35">
      <c r="C87" s="247"/>
      <c r="D87" s="247"/>
      <c r="E87" s="247"/>
      <c r="F87" s="247"/>
      <c r="G87" s="247"/>
      <c r="H87" s="247"/>
      <c r="I87" s="247"/>
      <c r="J87" s="247"/>
      <c r="K87" s="247"/>
      <c r="L87" s="247"/>
      <c r="M87" s="247"/>
      <c r="N87" s="247"/>
      <c r="O87" s="247"/>
      <c r="P87" s="247"/>
      <c r="Q87" s="247"/>
    </row>
    <row r="88" spans="3:17" x14ac:dyDescent="0.35">
      <c r="C88" s="247"/>
      <c r="D88" s="247"/>
      <c r="E88" s="247"/>
      <c r="F88" s="247"/>
      <c r="G88" s="247"/>
      <c r="H88" s="247"/>
      <c r="I88" s="247"/>
      <c r="J88" s="247"/>
      <c r="K88" s="247"/>
      <c r="L88" s="247"/>
      <c r="M88" s="247"/>
      <c r="N88" s="247"/>
      <c r="O88" s="247"/>
      <c r="P88" s="247"/>
      <c r="Q88" s="247"/>
    </row>
    <row r="89" spans="3:17" x14ac:dyDescent="0.35">
      <c r="C89" s="247"/>
      <c r="D89" s="247"/>
      <c r="E89" s="247"/>
      <c r="F89" s="247"/>
      <c r="G89" s="247"/>
      <c r="H89" s="247"/>
      <c r="I89" s="247"/>
      <c r="J89" s="247"/>
      <c r="K89" s="247"/>
      <c r="L89" s="247"/>
      <c r="M89" s="247"/>
      <c r="N89" s="247"/>
      <c r="O89" s="247"/>
      <c r="P89" s="247"/>
      <c r="Q89" s="247"/>
    </row>
    <row r="90" spans="3:17" x14ac:dyDescent="0.35">
      <c r="C90" s="247"/>
      <c r="D90" s="247"/>
      <c r="E90" s="247"/>
      <c r="F90" s="247"/>
      <c r="G90" s="247"/>
      <c r="H90" s="247"/>
      <c r="I90" s="247"/>
      <c r="J90" s="247"/>
      <c r="K90" s="247"/>
      <c r="L90" s="247"/>
      <c r="M90" s="247"/>
      <c r="N90" s="247"/>
      <c r="O90" s="247"/>
      <c r="P90" s="247"/>
      <c r="Q90" s="247"/>
    </row>
    <row r="91" spans="3:17" x14ac:dyDescent="0.35">
      <c r="C91" s="247"/>
      <c r="D91" s="247"/>
      <c r="E91" s="247"/>
      <c r="F91" s="247"/>
      <c r="G91" s="247"/>
      <c r="H91" s="247"/>
      <c r="I91" s="247"/>
      <c r="J91" s="247"/>
      <c r="K91" s="247"/>
      <c r="L91" s="247"/>
      <c r="M91" s="247"/>
      <c r="N91" s="247"/>
      <c r="O91" s="247"/>
      <c r="P91" s="247"/>
      <c r="Q91" s="247"/>
    </row>
    <row r="92" spans="3:17" x14ac:dyDescent="0.35">
      <c r="C92" s="247"/>
      <c r="D92" s="247"/>
      <c r="E92" s="247"/>
      <c r="F92" s="247"/>
      <c r="G92" s="247"/>
      <c r="H92" s="247"/>
      <c r="I92" s="247"/>
      <c r="J92" s="247"/>
      <c r="K92" s="247"/>
      <c r="L92" s="247"/>
      <c r="M92" s="247"/>
      <c r="N92" s="247"/>
      <c r="O92" s="247"/>
      <c r="P92" s="247"/>
      <c r="Q92" s="247"/>
    </row>
    <row r="93" spans="3:17" x14ac:dyDescent="0.35">
      <c r="C93" s="247"/>
      <c r="D93" s="247"/>
      <c r="E93" s="247"/>
      <c r="F93" s="247"/>
      <c r="G93" s="247"/>
      <c r="H93" s="247"/>
      <c r="I93" s="247"/>
      <c r="J93" s="247"/>
      <c r="K93" s="247"/>
      <c r="L93" s="247"/>
      <c r="M93" s="247"/>
      <c r="N93" s="247"/>
      <c r="O93" s="247"/>
      <c r="P93" s="247"/>
      <c r="Q93" s="247"/>
    </row>
    <row r="94" spans="3:17" x14ac:dyDescent="0.35">
      <c r="C94" s="247"/>
      <c r="D94" s="247"/>
      <c r="E94" s="247"/>
      <c r="F94" s="247"/>
      <c r="G94" s="247"/>
      <c r="H94" s="247"/>
      <c r="I94" s="247"/>
      <c r="J94" s="247"/>
      <c r="K94" s="247"/>
      <c r="L94" s="247"/>
      <c r="M94" s="247"/>
      <c r="N94" s="247"/>
      <c r="O94" s="247"/>
      <c r="P94" s="247"/>
      <c r="Q94" s="247"/>
    </row>
    <row r="95" spans="3:17" x14ac:dyDescent="0.35">
      <c r="C95" s="247"/>
      <c r="D95" s="247"/>
      <c r="E95" s="247"/>
      <c r="F95" s="247"/>
      <c r="G95" s="247"/>
      <c r="H95" s="247"/>
      <c r="I95" s="247"/>
      <c r="J95" s="247"/>
      <c r="K95" s="247"/>
      <c r="L95" s="247"/>
      <c r="M95" s="247"/>
      <c r="N95" s="247"/>
      <c r="O95" s="247"/>
      <c r="P95" s="247"/>
      <c r="Q95" s="247"/>
    </row>
    <row r="96" spans="3:17" x14ac:dyDescent="0.35">
      <c r="C96" s="247"/>
      <c r="D96" s="247"/>
      <c r="E96" s="247"/>
      <c r="F96" s="247"/>
      <c r="G96" s="247"/>
      <c r="H96" s="247"/>
      <c r="I96" s="247"/>
      <c r="J96" s="247"/>
      <c r="K96" s="247"/>
      <c r="L96" s="247"/>
      <c r="M96" s="247"/>
      <c r="N96" s="247"/>
      <c r="O96" s="247"/>
      <c r="P96" s="247"/>
      <c r="Q96" s="247"/>
    </row>
    <row r="97" spans="3:17" x14ac:dyDescent="0.35">
      <c r="C97" s="247"/>
      <c r="D97" s="247"/>
      <c r="E97" s="247"/>
      <c r="F97" s="247"/>
      <c r="G97" s="247"/>
      <c r="H97" s="247"/>
      <c r="I97" s="247"/>
      <c r="J97" s="247"/>
      <c r="K97" s="247"/>
      <c r="L97" s="247"/>
      <c r="M97" s="247"/>
      <c r="N97" s="247"/>
      <c r="O97" s="247"/>
      <c r="P97" s="247"/>
      <c r="Q97" s="247"/>
    </row>
    <row r="98" spans="3:17" ht="47.25" customHeight="1" x14ac:dyDescent="0.35">
      <c r="C98" s="247"/>
      <c r="D98" s="247"/>
      <c r="E98" s="247"/>
      <c r="F98" s="247"/>
      <c r="G98" s="247"/>
      <c r="H98" s="247"/>
      <c r="I98" s="247"/>
      <c r="J98" s="247"/>
      <c r="K98" s="247"/>
      <c r="L98" s="247"/>
      <c r="M98" s="247"/>
      <c r="N98" s="247"/>
      <c r="O98" s="247"/>
      <c r="P98" s="247"/>
      <c r="Q98" s="247"/>
    </row>
    <row r="99" spans="3:17" ht="73.5" customHeight="1" x14ac:dyDescent="0.35">
      <c r="C99" s="247"/>
      <c r="D99" s="247"/>
      <c r="E99" s="247"/>
      <c r="F99" s="247"/>
      <c r="G99" s="247"/>
      <c r="H99" s="247"/>
      <c r="I99" s="247"/>
      <c r="J99" s="247"/>
      <c r="K99" s="247"/>
      <c r="L99" s="247"/>
      <c r="M99" s="247"/>
      <c r="N99" s="247"/>
      <c r="O99" s="247"/>
      <c r="P99" s="247"/>
      <c r="Q99" s="247"/>
    </row>
    <row r="100" spans="3:17" ht="409.5" customHeight="1" x14ac:dyDescent="0.35">
      <c r="C100" s="247"/>
      <c r="D100" s="247"/>
      <c r="E100" s="247"/>
      <c r="F100" s="247"/>
      <c r="G100" s="247"/>
      <c r="H100" s="247"/>
      <c r="I100" s="247"/>
      <c r="J100" s="247"/>
      <c r="K100" s="247"/>
      <c r="L100" s="247"/>
      <c r="M100" s="247"/>
      <c r="N100" s="247"/>
      <c r="O100" s="247"/>
      <c r="P100" s="247"/>
      <c r="Q100" s="247"/>
    </row>
  </sheetData>
  <mergeCells count="1">
    <mergeCell ref="C6:Q10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61"/>
  <sheetViews>
    <sheetView showGridLines="0" topLeftCell="A31" workbookViewId="0">
      <selection activeCell="M64" sqref="M64"/>
    </sheetView>
  </sheetViews>
  <sheetFormatPr defaultColWidth="9.1796875" defaultRowHeight="14.5" x14ac:dyDescent="0.35"/>
  <cols>
    <col min="1" max="1" width="4.26953125" style="1" customWidth="1"/>
    <col min="2" max="2" width="4" style="10" customWidth="1"/>
    <col min="3" max="14" width="9.1796875" style="10"/>
    <col min="15" max="15" width="4.7265625" style="10" customWidth="1"/>
    <col min="16" max="16384" width="9.1796875" style="1"/>
  </cols>
  <sheetData>
    <row r="5" spans="1:15" ht="15" thickBot="1" x14ac:dyDescent="0.4">
      <c r="B5" s="24"/>
      <c r="C5" s="24"/>
      <c r="D5" s="24"/>
      <c r="E5" s="24"/>
      <c r="F5" s="24"/>
      <c r="G5" s="24"/>
      <c r="H5" s="24"/>
      <c r="I5" s="24"/>
      <c r="J5" s="24"/>
      <c r="K5" s="24"/>
      <c r="L5" s="24"/>
      <c r="M5" s="24"/>
      <c r="N5" s="24"/>
      <c r="O5" s="24"/>
    </row>
    <row r="6" spans="1:15" ht="15" customHeight="1" x14ac:dyDescent="0.35">
      <c r="A6" s="26"/>
      <c r="B6" s="11"/>
      <c r="C6" s="11"/>
      <c r="D6" s="11"/>
      <c r="E6" s="11"/>
      <c r="F6" s="11"/>
      <c r="G6" s="11"/>
      <c r="H6" s="11"/>
      <c r="I6" s="11"/>
      <c r="J6" s="11"/>
      <c r="K6" s="11"/>
      <c r="L6" s="11"/>
      <c r="M6" s="11"/>
      <c r="N6" s="11"/>
      <c r="O6" s="23"/>
    </row>
    <row r="7" spans="1:15" ht="12.75" customHeight="1" x14ac:dyDescent="0.35">
      <c r="A7" s="26"/>
      <c r="B7" s="11"/>
      <c r="C7" s="252" t="s">
        <v>171</v>
      </c>
      <c r="D7" s="252"/>
      <c r="E7" s="252"/>
      <c r="F7" s="252"/>
      <c r="G7" s="252"/>
      <c r="H7" s="252"/>
      <c r="I7" s="252"/>
      <c r="J7" s="252"/>
      <c r="K7" s="252"/>
      <c r="L7" s="252"/>
      <c r="M7" s="252"/>
      <c r="N7" s="252"/>
      <c r="O7" s="23"/>
    </row>
    <row r="8" spans="1:15" x14ac:dyDescent="0.35">
      <c r="A8" s="26"/>
      <c r="B8" s="11"/>
      <c r="C8" s="252"/>
      <c r="D8" s="252"/>
      <c r="E8" s="252"/>
      <c r="F8" s="252"/>
      <c r="G8" s="252"/>
      <c r="H8" s="252"/>
      <c r="I8" s="252"/>
      <c r="J8" s="252"/>
      <c r="K8" s="252"/>
      <c r="L8" s="252"/>
      <c r="M8" s="252"/>
      <c r="N8" s="252"/>
      <c r="O8" s="23"/>
    </row>
    <row r="9" spans="1:15" x14ac:dyDescent="0.35">
      <c r="A9" s="26"/>
      <c r="B9" s="11"/>
      <c r="C9" s="252"/>
      <c r="D9" s="252"/>
      <c r="E9" s="252"/>
      <c r="F9" s="252"/>
      <c r="G9" s="252"/>
      <c r="H9" s="252"/>
      <c r="I9" s="252"/>
      <c r="J9" s="252"/>
      <c r="K9" s="252"/>
      <c r="L9" s="252"/>
      <c r="M9" s="252"/>
      <c r="N9" s="252"/>
      <c r="O9" s="23"/>
    </row>
    <row r="10" spans="1:15" x14ac:dyDescent="0.35">
      <c r="A10" s="26"/>
      <c r="B10" s="11"/>
      <c r="C10" s="252"/>
      <c r="D10" s="252"/>
      <c r="E10" s="252"/>
      <c r="F10" s="252"/>
      <c r="G10" s="252"/>
      <c r="H10" s="252"/>
      <c r="I10" s="252"/>
      <c r="J10" s="252"/>
      <c r="K10" s="252"/>
      <c r="L10" s="252"/>
      <c r="M10" s="252"/>
      <c r="N10" s="252"/>
      <c r="O10" s="23"/>
    </row>
    <row r="11" spans="1:15" x14ac:dyDescent="0.35">
      <c r="A11" s="26"/>
      <c r="B11" s="11"/>
      <c r="C11" s="252"/>
      <c r="D11" s="252"/>
      <c r="E11" s="252"/>
      <c r="F11" s="252"/>
      <c r="G11" s="252"/>
      <c r="H11" s="252"/>
      <c r="I11" s="252"/>
      <c r="J11" s="252"/>
      <c r="K11" s="252"/>
      <c r="L11" s="252"/>
      <c r="M11" s="252"/>
      <c r="N11" s="252"/>
      <c r="O11" s="23"/>
    </row>
    <row r="12" spans="1:15" x14ac:dyDescent="0.35">
      <c r="A12" s="26"/>
      <c r="B12" s="11"/>
      <c r="C12" s="252"/>
      <c r="D12" s="252"/>
      <c r="E12" s="252"/>
      <c r="F12" s="252"/>
      <c r="G12" s="252"/>
      <c r="H12" s="252"/>
      <c r="I12" s="252"/>
      <c r="J12" s="252"/>
      <c r="K12" s="252"/>
      <c r="L12" s="252"/>
      <c r="M12" s="252"/>
      <c r="N12" s="252"/>
      <c r="O12" s="23"/>
    </row>
    <row r="13" spans="1:15" x14ac:dyDescent="0.35">
      <c r="A13" s="26"/>
      <c r="B13" s="11"/>
      <c r="C13" s="252"/>
      <c r="D13" s="252"/>
      <c r="E13" s="252"/>
      <c r="F13" s="252"/>
      <c r="G13" s="252"/>
      <c r="H13" s="252"/>
      <c r="I13" s="252"/>
      <c r="J13" s="252"/>
      <c r="K13" s="252"/>
      <c r="L13" s="252"/>
      <c r="M13" s="252"/>
      <c r="N13" s="252"/>
      <c r="O13" s="23"/>
    </row>
    <row r="14" spans="1:15" x14ac:dyDescent="0.35">
      <c r="A14" s="26"/>
      <c r="B14" s="11"/>
      <c r="C14" s="252"/>
      <c r="D14" s="252"/>
      <c r="E14" s="252"/>
      <c r="F14" s="252"/>
      <c r="G14" s="252"/>
      <c r="H14" s="252"/>
      <c r="I14" s="252"/>
      <c r="J14" s="252"/>
      <c r="K14" s="252"/>
      <c r="L14" s="252"/>
      <c r="M14" s="252"/>
      <c r="N14" s="252"/>
      <c r="O14" s="23"/>
    </row>
    <row r="15" spans="1:15" x14ac:dyDescent="0.35">
      <c r="A15" s="26"/>
      <c r="B15" s="11"/>
      <c r="C15" s="252"/>
      <c r="D15" s="252"/>
      <c r="E15" s="252"/>
      <c r="F15" s="252"/>
      <c r="G15" s="252"/>
      <c r="H15" s="252"/>
      <c r="I15" s="252"/>
      <c r="J15" s="252"/>
      <c r="K15" s="252"/>
      <c r="L15" s="252"/>
      <c r="M15" s="252"/>
      <c r="N15" s="252"/>
      <c r="O15" s="23"/>
    </row>
    <row r="16" spans="1:15" x14ac:dyDescent="0.35">
      <c r="A16" s="26"/>
      <c r="B16" s="11"/>
      <c r="C16" s="252"/>
      <c r="D16" s="252"/>
      <c r="E16" s="252"/>
      <c r="F16" s="252"/>
      <c r="G16" s="252"/>
      <c r="H16" s="252"/>
      <c r="I16" s="252"/>
      <c r="J16" s="252"/>
      <c r="K16" s="252"/>
      <c r="L16" s="252"/>
      <c r="M16" s="252"/>
      <c r="N16" s="252"/>
      <c r="O16" s="23"/>
    </row>
    <row r="17" spans="1:15" x14ac:dyDescent="0.35">
      <c r="A17" s="26"/>
      <c r="B17" s="11"/>
      <c r="C17" s="252"/>
      <c r="D17" s="252"/>
      <c r="E17" s="252"/>
      <c r="F17" s="252"/>
      <c r="G17" s="252"/>
      <c r="H17" s="252"/>
      <c r="I17" s="252"/>
      <c r="J17" s="252"/>
      <c r="K17" s="252"/>
      <c r="L17" s="252"/>
      <c r="M17" s="252"/>
      <c r="N17" s="252"/>
      <c r="O17" s="23"/>
    </row>
    <row r="18" spans="1:15" ht="15" thickBot="1" x14ac:dyDescent="0.4">
      <c r="A18" s="26"/>
      <c r="B18" s="11"/>
      <c r="C18" s="252"/>
      <c r="D18" s="252"/>
      <c r="E18" s="252"/>
      <c r="F18" s="252"/>
      <c r="G18" s="252"/>
      <c r="H18" s="252"/>
      <c r="I18" s="252"/>
      <c r="J18" s="252"/>
      <c r="K18" s="252"/>
      <c r="L18" s="252"/>
      <c r="M18" s="252"/>
      <c r="N18" s="252"/>
      <c r="O18" s="23"/>
    </row>
    <row r="19" spans="1:15" ht="15" thickBot="1" x14ac:dyDescent="0.4">
      <c r="A19" s="26"/>
      <c r="B19" s="11"/>
      <c r="C19" s="257" t="s">
        <v>129</v>
      </c>
      <c r="D19" s="258"/>
      <c r="E19" s="258"/>
      <c r="F19" s="258"/>
      <c r="G19" s="259"/>
      <c r="H19" s="257" t="s">
        <v>170</v>
      </c>
      <c r="I19" s="258"/>
      <c r="J19" s="258"/>
      <c r="K19" s="258"/>
      <c r="L19" s="258"/>
      <c r="M19" s="258"/>
      <c r="N19" s="259"/>
      <c r="O19" s="23"/>
    </row>
    <row r="20" spans="1:15" ht="28.5" customHeight="1" x14ac:dyDescent="0.35">
      <c r="A20" s="26"/>
      <c r="B20" s="11"/>
      <c r="C20" s="254" t="s">
        <v>114</v>
      </c>
      <c r="D20" s="255"/>
      <c r="E20" s="255"/>
      <c r="F20" s="255"/>
      <c r="G20" s="256"/>
      <c r="H20" s="260" t="s">
        <v>115</v>
      </c>
      <c r="I20" s="260"/>
      <c r="J20" s="260"/>
      <c r="K20" s="260"/>
      <c r="L20" s="260"/>
      <c r="M20" s="260"/>
      <c r="N20" s="261"/>
      <c r="O20" s="23"/>
    </row>
    <row r="21" spans="1:15" ht="15" thickBot="1" x14ac:dyDescent="0.4">
      <c r="A21" s="26"/>
      <c r="B21" s="11"/>
      <c r="C21" s="249"/>
      <c r="D21" s="250"/>
      <c r="E21" s="250"/>
      <c r="F21" s="250"/>
      <c r="G21" s="251"/>
      <c r="H21" s="250" t="s">
        <v>116</v>
      </c>
      <c r="I21" s="250"/>
      <c r="J21" s="250"/>
      <c r="K21" s="250"/>
      <c r="L21" s="250"/>
      <c r="M21" s="250"/>
      <c r="N21" s="251"/>
      <c r="O21" s="23"/>
    </row>
    <row r="22" spans="1:15" x14ac:dyDescent="0.35">
      <c r="A22" s="26"/>
      <c r="B22" s="11"/>
      <c r="C22" s="11"/>
      <c r="D22" s="11"/>
      <c r="E22" s="11"/>
      <c r="F22" s="11"/>
      <c r="G22" s="11"/>
      <c r="H22" s="11"/>
      <c r="I22" s="11"/>
      <c r="J22" s="11"/>
      <c r="K22" s="11"/>
      <c r="L22" s="11"/>
      <c r="M22" s="11"/>
      <c r="N22" s="11"/>
      <c r="O22" s="23"/>
    </row>
    <row r="23" spans="1:15" ht="15" customHeight="1" x14ac:dyDescent="0.35">
      <c r="A23" s="26"/>
      <c r="B23" s="11"/>
      <c r="C23" s="252" t="s">
        <v>128</v>
      </c>
      <c r="D23" s="252"/>
      <c r="E23" s="252"/>
      <c r="F23" s="252"/>
      <c r="G23" s="252"/>
      <c r="H23" s="252"/>
      <c r="I23" s="252"/>
      <c r="J23" s="252"/>
      <c r="K23" s="252"/>
      <c r="L23" s="252"/>
      <c r="M23" s="252"/>
      <c r="N23" s="252"/>
      <c r="O23" s="23"/>
    </row>
    <row r="24" spans="1:15" x14ac:dyDescent="0.35">
      <c r="A24" s="26"/>
      <c r="B24" s="11"/>
      <c r="C24" s="252"/>
      <c r="D24" s="252"/>
      <c r="E24" s="252"/>
      <c r="F24" s="252"/>
      <c r="G24" s="252"/>
      <c r="H24" s="252"/>
      <c r="I24" s="252"/>
      <c r="J24" s="252"/>
      <c r="K24" s="252"/>
      <c r="L24" s="252"/>
      <c r="M24" s="252"/>
      <c r="N24" s="252"/>
      <c r="O24" s="23"/>
    </row>
    <row r="25" spans="1:15" x14ac:dyDescent="0.35">
      <c r="A25" s="26"/>
      <c r="B25" s="11"/>
      <c r="C25" s="252"/>
      <c r="D25" s="252"/>
      <c r="E25" s="252"/>
      <c r="F25" s="252"/>
      <c r="G25" s="252"/>
      <c r="H25" s="252"/>
      <c r="I25" s="252"/>
      <c r="J25" s="252"/>
      <c r="K25" s="252"/>
      <c r="L25" s="252"/>
      <c r="M25" s="252"/>
      <c r="N25" s="252"/>
      <c r="O25" s="23"/>
    </row>
    <row r="26" spans="1:15" x14ac:dyDescent="0.35">
      <c r="A26" s="26"/>
      <c r="B26" s="11"/>
      <c r="C26" s="252"/>
      <c r="D26" s="252"/>
      <c r="E26" s="252"/>
      <c r="F26" s="252"/>
      <c r="G26" s="252"/>
      <c r="H26" s="252"/>
      <c r="I26" s="252"/>
      <c r="J26" s="252"/>
      <c r="K26" s="252"/>
      <c r="L26" s="252"/>
      <c r="M26" s="252"/>
      <c r="N26" s="252"/>
      <c r="O26" s="23"/>
    </row>
    <row r="27" spans="1:15" x14ac:dyDescent="0.35">
      <c r="A27" s="26"/>
      <c r="B27" s="11"/>
      <c r="C27" s="252"/>
      <c r="D27" s="252"/>
      <c r="E27" s="252"/>
      <c r="F27" s="252"/>
      <c r="G27" s="252"/>
      <c r="H27" s="252"/>
      <c r="I27" s="252"/>
      <c r="J27" s="252"/>
      <c r="K27" s="252"/>
      <c r="L27" s="252"/>
      <c r="M27" s="252"/>
      <c r="N27" s="252"/>
      <c r="O27" s="23"/>
    </row>
    <row r="28" spans="1:15" ht="15" customHeight="1" x14ac:dyDescent="0.35">
      <c r="A28" s="26"/>
      <c r="B28" s="11"/>
      <c r="C28" s="12"/>
      <c r="D28" s="253" t="s">
        <v>127</v>
      </c>
      <c r="E28" s="253"/>
      <c r="F28" s="253"/>
      <c r="G28" s="253"/>
      <c r="H28" s="253"/>
      <c r="I28" s="253"/>
      <c r="J28" s="253"/>
      <c r="K28" s="253"/>
      <c r="L28" s="253"/>
      <c r="M28" s="253"/>
      <c r="N28" s="253"/>
      <c r="O28" s="23"/>
    </row>
    <row r="29" spans="1:15" x14ac:dyDescent="0.35">
      <c r="A29" s="26"/>
      <c r="B29" s="11"/>
      <c r="C29" s="12"/>
      <c r="D29" s="253"/>
      <c r="E29" s="253"/>
      <c r="F29" s="253"/>
      <c r="G29" s="253"/>
      <c r="H29" s="253"/>
      <c r="I29" s="253"/>
      <c r="J29" s="253"/>
      <c r="K29" s="253"/>
      <c r="L29" s="253"/>
      <c r="M29" s="253"/>
      <c r="N29" s="253"/>
      <c r="O29" s="23"/>
    </row>
    <row r="30" spans="1:15" ht="15" customHeight="1" x14ac:dyDescent="0.35">
      <c r="A30" s="26"/>
      <c r="B30" s="11"/>
      <c r="C30" s="12"/>
      <c r="D30" s="253" t="s">
        <v>126</v>
      </c>
      <c r="E30" s="253"/>
      <c r="F30" s="253"/>
      <c r="G30" s="253"/>
      <c r="H30" s="253"/>
      <c r="I30" s="253"/>
      <c r="J30" s="253"/>
      <c r="K30" s="253"/>
      <c r="L30" s="253"/>
      <c r="M30" s="253"/>
      <c r="N30" s="253"/>
      <c r="O30" s="23"/>
    </row>
    <row r="31" spans="1:15" x14ac:dyDescent="0.35">
      <c r="A31" s="26"/>
      <c r="B31" s="11"/>
      <c r="C31" s="12"/>
      <c r="D31" s="253"/>
      <c r="E31" s="253"/>
      <c r="F31" s="253"/>
      <c r="G31" s="253"/>
      <c r="H31" s="253"/>
      <c r="I31" s="253"/>
      <c r="J31" s="253"/>
      <c r="K31" s="253"/>
      <c r="L31" s="253"/>
      <c r="M31" s="253"/>
      <c r="N31" s="253"/>
      <c r="O31" s="23"/>
    </row>
    <row r="32" spans="1:15" ht="15" customHeight="1" x14ac:dyDescent="0.35">
      <c r="A32" s="26"/>
      <c r="B32" s="11"/>
      <c r="C32" s="12"/>
      <c r="D32" s="253" t="s">
        <v>125</v>
      </c>
      <c r="E32" s="253"/>
      <c r="F32" s="253"/>
      <c r="G32" s="253"/>
      <c r="H32" s="253"/>
      <c r="I32" s="253"/>
      <c r="J32" s="253"/>
      <c r="K32" s="253"/>
      <c r="L32" s="253"/>
      <c r="M32" s="253"/>
      <c r="N32" s="253"/>
      <c r="O32" s="23"/>
    </row>
    <row r="33" spans="1:15" x14ac:dyDescent="0.35">
      <c r="A33" s="26"/>
      <c r="B33" s="11"/>
      <c r="C33" s="12"/>
      <c r="D33" s="253"/>
      <c r="E33" s="253"/>
      <c r="F33" s="253"/>
      <c r="G33" s="253"/>
      <c r="H33" s="253"/>
      <c r="I33" s="253"/>
      <c r="J33" s="253"/>
      <c r="K33" s="253"/>
      <c r="L33" s="253"/>
      <c r="M33" s="253"/>
      <c r="N33" s="253"/>
      <c r="O33" s="23"/>
    </row>
    <row r="34" spans="1:15" ht="15" customHeight="1" x14ac:dyDescent="0.35">
      <c r="A34" s="26"/>
      <c r="B34" s="11"/>
      <c r="C34" s="12"/>
      <c r="D34" s="253" t="s">
        <v>124</v>
      </c>
      <c r="E34" s="253"/>
      <c r="F34" s="253"/>
      <c r="G34" s="253"/>
      <c r="H34" s="253"/>
      <c r="I34" s="253"/>
      <c r="J34" s="253"/>
      <c r="K34" s="253"/>
      <c r="L34" s="253"/>
      <c r="M34" s="253"/>
      <c r="N34" s="253"/>
      <c r="O34" s="23"/>
    </row>
    <row r="35" spans="1:15" x14ac:dyDescent="0.35">
      <c r="A35" s="26"/>
      <c r="B35" s="11"/>
      <c r="C35" s="12"/>
      <c r="D35" s="253"/>
      <c r="E35" s="253"/>
      <c r="F35" s="253"/>
      <c r="G35" s="253"/>
      <c r="H35" s="253"/>
      <c r="I35" s="253"/>
      <c r="J35" s="253"/>
      <c r="K35" s="253"/>
      <c r="L35" s="253"/>
      <c r="M35" s="253"/>
      <c r="N35" s="253"/>
      <c r="O35" s="23"/>
    </row>
    <row r="36" spans="1:15" ht="32.25" customHeight="1" x14ac:dyDescent="0.35">
      <c r="A36" s="26"/>
      <c r="B36" s="11"/>
      <c r="C36" s="12"/>
      <c r="D36" s="253" t="s">
        <v>213</v>
      </c>
      <c r="E36" s="253"/>
      <c r="F36" s="253"/>
      <c r="G36" s="253"/>
      <c r="H36" s="253"/>
      <c r="I36" s="253"/>
      <c r="J36" s="253"/>
      <c r="K36" s="253"/>
      <c r="L36" s="253"/>
      <c r="M36" s="253"/>
      <c r="N36" s="53"/>
      <c r="O36" s="23"/>
    </row>
    <row r="37" spans="1:15" x14ac:dyDescent="0.35">
      <c r="A37" s="26"/>
      <c r="B37" s="11"/>
      <c r="C37" s="12"/>
      <c r="D37" s="10" t="s">
        <v>212</v>
      </c>
      <c r="E37" s="12"/>
      <c r="F37" s="12"/>
      <c r="G37" s="12"/>
      <c r="H37" s="12"/>
      <c r="I37" s="12"/>
      <c r="J37" s="12"/>
      <c r="K37" s="12"/>
      <c r="L37" s="12"/>
      <c r="M37" s="12"/>
      <c r="N37" s="12"/>
      <c r="O37" s="23"/>
    </row>
    <row r="38" spans="1:15" x14ac:dyDescent="0.35">
      <c r="A38" s="26"/>
      <c r="B38" s="11"/>
      <c r="C38" s="12"/>
      <c r="E38" s="12"/>
      <c r="F38" s="12"/>
      <c r="G38" s="12"/>
      <c r="H38" s="12"/>
      <c r="I38" s="12"/>
      <c r="J38" s="12"/>
      <c r="K38" s="12"/>
      <c r="L38" s="12"/>
      <c r="M38" s="12"/>
      <c r="N38" s="12"/>
      <c r="O38" s="23"/>
    </row>
    <row r="39" spans="1:15" x14ac:dyDescent="0.35">
      <c r="A39" s="26"/>
      <c r="B39" s="11"/>
      <c r="C39" s="12"/>
      <c r="E39" s="12"/>
      <c r="F39" s="12"/>
      <c r="G39" s="12"/>
      <c r="H39" s="12"/>
      <c r="I39" s="12"/>
      <c r="J39" s="12"/>
      <c r="K39" s="12"/>
      <c r="L39" s="12"/>
      <c r="M39" s="12"/>
      <c r="N39" s="12"/>
      <c r="O39" s="23"/>
    </row>
    <row r="40" spans="1:15" x14ac:dyDescent="0.35">
      <c r="A40" s="26"/>
      <c r="B40" s="11"/>
      <c r="C40" s="12"/>
      <c r="D40" s="12"/>
      <c r="E40" s="12"/>
      <c r="F40" s="12"/>
      <c r="G40" s="12"/>
      <c r="H40" s="12"/>
      <c r="I40" s="12"/>
      <c r="J40" s="12"/>
      <c r="K40" s="12"/>
      <c r="L40" s="12"/>
      <c r="M40" s="12"/>
      <c r="N40" s="12"/>
      <c r="O40" s="23"/>
    </row>
    <row r="41" spans="1:15" ht="15.75" customHeight="1" x14ac:dyDescent="0.35">
      <c r="A41" s="26"/>
      <c r="B41" s="11"/>
      <c r="C41" s="252" t="s">
        <v>173</v>
      </c>
      <c r="D41" s="252"/>
      <c r="E41" s="252"/>
      <c r="F41" s="252"/>
      <c r="G41" s="252"/>
      <c r="H41" s="252"/>
      <c r="I41" s="252"/>
      <c r="J41" s="252"/>
      <c r="K41" s="252"/>
      <c r="L41" s="252"/>
      <c r="M41" s="252"/>
      <c r="N41" s="252"/>
      <c r="O41" s="23"/>
    </row>
    <row r="42" spans="1:15" x14ac:dyDescent="0.35">
      <c r="A42" s="26"/>
      <c r="B42" s="11"/>
      <c r="C42" s="252"/>
      <c r="D42" s="252"/>
      <c r="E42" s="252"/>
      <c r="F42" s="252"/>
      <c r="G42" s="252"/>
      <c r="H42" s="252"/>
      <c r="I42" s="252"/>
      <c r="J42" s="252"/>
      <c r="K42" s="252"/>
      <c r="L42" s="252"/>
      <c r="M42" s="252"/>
      <c r="N42" s="252"/>
      <c r="O42" s="23"/>
    </row>
    <row r="43" spans="1:15" x14ac:dyDescent="0.35">
      <c r="A43" s="26"/>
      <c r="B43" s="11"/>
      <c r="C43" s="252"/>
      <c r="D43" s="252"/>
      <c r="E43" s="252"/>
      <c r="F43" s="252"/>
      <c r="G43" s="252"/>
      <c r="H43" s="252"/>
      <c r="I43" s="252"/>
      <c r="J43" s="252"/>
      <c r="K43" s="252"/>
      <c r="L43" s="252"/>
      <c r="M43" s="252"/>
      <c r="N43" s="252"/>
      <c r="O43" s="23"/>
    </row>
    <row r="44" spans="1:15" x14ac:dyDescent="0.35">
      <c r="A44" s="26"/>
      <c r="B44" s="11"/>
      <c r="C44" s="252"/>
      <c r="D44" s="252"/>
      <c r="E44" s="252"/>
      <c r="F44" s="252"/>
      <c r="G44" s="252"/>
      <c r="H44" s="252"/>
      <c r="I44" s="252"/>
      <c r="J44" s="252"/>
      <c r="K44" s="252"/>
      <c r="L44" s="252"/>
      <c r="M44" s="252"/>
      <c r="N44" s="252"/>
      <c r="O44" s="23"/>
    </row>
    <row r="45" spans="1:15" x14ac:dyDescent="0.35">
      <c r="A45" s="26"/>
      <c r="B45" s="11"/>
      <c r="C45" s="252"/>
      <c r="D45" s="252"/>
      <c r="E45" s="252"/>
      <c r="F45" s="252"/>
      <c r="G45" s="252"/>
      <c r="H45" s="252"/>
      <c r="I45" s="252"/>
      <c r="J45" s="252"/>
      <c r="K45" s="252"/>
      <c r="L45" s="252"/>
      <c r="M45" s="252"/>
      <c r="N45" s="252"/>
      <c r="O45" s="23"/>
    </row>
    <row r="46" spans="1:15" x14ac:dyDescent="0.35">
      <c r="A46" s="26"/>
      <c r="B46" s="11"/>
      <c r="C46" s="252"/>
      <c r="D46" s="252"/>
      <c r="E46" s="252"/>
      <c r="F46" s="252"/>
      <c r="G46" s="252"/>
      <c r="H46" s="252"/>
      <c r="I46" s="252"/>
      <c r="J46" s="252"/>
      <c r="K46" s="252"/>
      <c r="L46" s="252"/>
      <c r="M46" s="252"/>
      <c r="N46" s="252"/>
      <c r="O46" s="23"/>
    </row>
    <row r="47" spans="1:15" ht="15" customHeight="1" x14ac:dyDescent="0.35">
      <c r="A47" s="26"/>
      <c r="B47" s="11"/>
      <c r="C47" s="12"/>
      <c r="D47" s="248" t="s">
        <v>205</v>
      </c>
      <c r="E47" s="248"/>
      <c r="F47" s="248"/>
      <c r="G47" s="248"/>
      <c r="H47" s="248"/>
      <c r="I47" s="248"/>
      <c r="J47" s="248"/>
      <c r="K47" s="248"/>
      <c r="L47" s="248"/>
      <c r="M47" s="248"/>
      <c r="N47" s="248"/>
      <c r="O47" s="23"/>
    </row>
    <row r="48" spans="1:15" x14ac:dyDescent="0.35">
      <c r="A48" s="26"/>
      <c r="B48" s="11"/>
      <c r="C48" s="12"/>
      <c r="D48" s="248"/>
      <c r="E48" s="248"/>
      <c r="F48" s="248"/>
      <c r="G48" s="248"/>
      <c r="H48" s="248"/>
      <c r="I48" s="248"/>
      <c r="J48" s="248"/>
      <c r="K48" s="248"/>
      <c r="L48" s="248"/>
      <c r="M48" s="248"/>
      <c r="N48" s="248"/>
      <c r="O48" s="23"/>
    </row>
    <row r="49" spans="1:15" ht="15" customHeight="1" x14ac:dyDescent="0.35">
      <c r="A49" s="26"/>
      <c r="B49" s="11"/>
      <c r="C49" s="12"/>
      <c r="D49" s="248" t="s">
        <v>184</v>
      </c>
      <c r="E49" s="248"/>
      <c r="F49" s="248"/>
      <c r="G49" s="248"/>
      <c r="H49" s="248"/>
      <c r="I49" s="248"/>
      <c r="J49" s="248"/>
      <c r="K49" s="248"/>
      <c r="L49" s="248"/>
      <c r="M49" s="248"/>
      <c r="N49" s="248"/>
      <c r="O49" s="23"/>
    </row>
    <row r="50" spans="1:15" x14ac:dyDescent="0.35">
      <c r="A50" s="26"/>
      <c r="B50" s="11"/>
      <c r="C50" s="12"/>
      <c r="D50" s="248"/>
      <c r="E50" s="248"/>
      <c r="F50" s="248"/>
      <c r="G50" s="248"/>
      <c r="H50" s="248"/>
      <c r="I50" s="248"/>
      <c r="J50" s="248"/>
      <c r="K50" s="248"/>
      <c r="L50" s="248"/>
      <c r="M50" s="248"/>
      <c r="N50" s="248"/>
      <c r="O50" s="23"/>
    </row>
    <row r="51" spans="1:15" ht="15" customHeight="1" x14ac:dyDescent="0.35">
      <c r="A51" s="26"/>
      <c r="B51" s="11"/>
      <c r="C51" s="12"/>
      <c r="D51" s="246" t="s">
        <v>172</v>
      </c>
      <c r="E51" s="246"/>
      <c r="F51" s="246"/>
      <c r="G51" s="246"/>
      <c r="H51" s="246"/>
      <c r="I51" s="246"/>
      <c r="J51" s="246"/>
      <c r="K51" s="246"/>
      <c r="L51" s="246"/>
      <c r="M51" s="246"/>
      <c r="N51" s="246"/>
      <c r="O51" s="23"/>
    </row>
    <row r="52" spans="1:15" x14ac:dyDescent="0.35">
      <c r="A52" s="26"/>
      <c r="B52" s="11"/>
      <c r="C52" s="12"/>
      <c r="D52" s="246"/>
      <c r="E52" s="246"/>
      <c r="F52" s="246"/>
      <c r="G52" s="246"/>
      <c r="H52" s="246"/>
      <c r="I52" s="246"/>
      <c r="J52" s="246"/>
      <c r="K52" s="246"/>
      <c r="L52" s="246"/>
      <c r="M52" s="246"/>
      <c r="N52" s="246"/>
      <c r="O52" s="23"/>
    </row>
    <row r="53" spans="1:15" x14ac:dyDescent="0.35">
      <c r="A53" s="26"/>
      <c r="B53" s="11"/>
      <c r="C53" s="12"/>
      <c r="D53" s="246"/>
      <c r="E53" s="246"/>
      <c r="F53" s="246"/>
      <c r="G53" s="246"/>
      <c r="H53" s="246"/>
      <c r="I53" s="246"/>
      <c r="J53" s="246"/>
      <c r="K53" s="246"/>
      <c r="L53" s="246"/>
      <c r="M53" s="246"/>
      <c r="N53" s="246"/>
      <c r="O53" s="23"/>
    </row>
    <row r="54" spans="1:15" x14ac:dyDescent="0.35">
      <c r="A54" s="26"/>
      <c r="B54" s="11"/>
      <c r="C54" s="12"/>
      <c r="D54" s="246"/>
      <c r="E54" s="246"/>
      <c r="F54" s="246"/>
      <c r="G54" s="246"/>
      <c r="H54" s="246"/>
      <c r="I54" s="246"/>
      <c r="J54" s="246"/>
      <c r="K54" s="246"/>
      <c r="L54" s="246"/>
      <c r="M54" s="246"/>
      <c r="N54" s="246"/>
      <c r="O54" s="23"/>
    </row>
    <row r="55" spans="1:15" x14ac:dyDescent="0.35">
      <c r="A55" s="26"/>
      <c r="B55" s="11"/>
      <c r="C55" s="12"/>
      <c r="D55" s="13"/>
      <c r="E55" s="13"/>
      <c r="F55" s="13"/>
      <c r="G55" s="13"/>
      <c r="H55" s="13"/>
      <c r="I55" s="13"/>
      <c r="J55" s="13"/>
      <c r="K55" s="13"/>
      <c r="L55" s="13"/>
      <c r="M55" s="13"/>
      <c r="N55" s="13"/>
      <c r="O55" s="23"/>
    </row>
    <row r="56" spans="1:15" ht="13.5" customHeight="1" x14ac:dyDescent="0.35">
      <c r="A56" s="26"/>
      <c r="B56" s="11"/>
      <c r="C56" s="252" t="s">
        <v>191</v>
      </c>
      <c r="D56" s="252"/>
      <c r="E56" s="252"/>
      <c r="F56" s="252"/>
      <c r="G56" s="252"/>
      <c r="H56" s="252"/>
      <c r="I56" s="252"/>
      <c r="J56" s="252"/>
      <c r="K56" s="252"/>
      <c r="L56" s="252"/>
      <c r="M56" s="252"/>
      <c r="N56" s="252"/>
      <c r="O56" s="23"/>
    </row>
    <row r="57" spans="1:15" x14ac:dyDescent="0.35">
      <c r="A57" s="26"/>
      <c r="B57" s="11"/>
      <c r="C57" s="252"/>
      <c r="D57" s="252"/>
      <c r="E57" s="252"/>
      <c r="F57" s="252"/>
      <c r="G57" s="252"/>
      <c r="H57" s="252"/>
      <c r="I57" s="252"/>
      <c r="J57" s="252"/>
      <c r="K57" s="252"/>
      <c r="L57" s="252"/>
      <c r="M57" s="252"/>
      <c r="N57" s="252"/>
      <c r="O57" s="23"/>
    </row>
    <row r="58" spans="1:15" x14ac:dyDescent="0.35">
      <c r="A58" s="26"/>
      <c r="B58" s="11"/>
      <c r="C58" s="252"/>
      <c r="D58" s="252"/>
      <c r="E58" s="252"/>
      <c r="F58" s="252"/>
      <c r="G58" s="252"/>
      <c r="H58" s="252"/>
      <c r="I58" s="252"/>
      <c r="J58" s="252"/>
      <c r="K58" s="252"/>
      <c r="L58" s="252"/>
      <c r="M58" s="252"/>
      <c r="N58" s="252"/>
      <c r="O58" s="23"/>
    </row>
    <row r="59" spans="1:15" ht="19.5" customHeight="1" x14ac:dyDescent="0.35">
      <c r="A59" s="26"/>
      <c r="B59" s="11"/>
      <c r="C59" s="252"/>
      <c r="D59" s="252"/>
      <c r="E59" s="252"/>
      <c r="F59" s="252"/>
      <c r="G59" s="252"/>
      <c r="H59" s="252"/>
      <c r="I59" s="252"/>
      <c r="J59" s="252"/>
      <c r="K59" s="252"/>
      <c r="L59" s="252"/>
      <c r="M59" s="252"/>
      <c r="N59" s="252"/>
      <c r="O59" s="23"/>
    </row>
    <row r="60" spans="1:15" ht="15" thickBot="1" x14ac:dyDescent="0.4">
      <c r="A60" s="26"/>
      <c r="B60" s="24"/>
      <c r="C60" s="24"/>
      <c r="D60" s="24"/>
      <c r="E60" s="24"/>
      <c r="F60" s="24"/>
      <c r="G60" s="24"/>
      <c r="H60" s="24"/>
      <c r="I60" s="24"/>
      <c r="J60" s="24"/>
      <c r="K60" s="24"/>
      <c r="L60" s="24"/>
      <c r="M60" s="24"/>
      <c r="N60" s="24"/>
      <c r="O60" s="25"/>
    </row>
    <row r="61" spans="1:15" ht="18" customHeight="1" x14ac:dyDescent="0.35">
      <c r="C61" s="252" t="s">
        <v>130</v>
      </c>
      <c r="D61" s="252"/>
      <c r="E61" s="252"/>
      <c r="F61" s="252"/>
      <c r="G61" s="252"/>
      <c r="H61" s="252"/>
      <c r="I61" s="252"/>
      <c r="J61" s="252"/>
      <c r="K61" s="252"/>
      <c r="L61" s="252"/>
      <c r="M61" s="252"/>
      <c r="N61" s="252"/>
    </row>
  </sheetData>
  <mergeCells count="19">
    <mergeCell ref="C7:N18"/>
    <mergeCell ref="C20:G20"/>
    <mergeCell ref="C19:G19"/>
    <mergeCell ref="H19:N19"/>
    <mergeCell ref="H20:N20"/>
    <mergeCell ref="D47:N48"/>
    <mergeCell ref="D49:N50"/>
    <mergeCell ref="D51:N54"/>
    <mergeCell ref="C21:G21"/>
    <mergeCell ref="C61:N61"/>
    <mergeCell ref="H21:N21"/>
    <mergeCell ref="C23:N27"/>
    <mergeCell ref="D28:N29"/>
    <mergeCell ref="D30:N31"/>
    <mergeCell ref="D32:N33"/>
    <mergeCell ref="D34:N35"/>
    <mergeCell ref="C56:N59"/>
    <mergeCell ref="C41:N46"/>
    <mergeCell ref="D36:M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R75"/>
  <sheetViews>
    <sheetView showGridLines="0" zoomScaleNormal="100" workbookViewId="0">
      <pane xSplit="7" ySplit="7" topLeftCell="H35" activePane="bottomRight" state="frozen"/>
      <selection pane="topRight" activeCell="H1" sqref="H1"/>
      <selection pane="bottomLeft" activeCell="A8" sqref="A8"/>
      <selection pane="bottomRight" activeCell="B40" sqref="B40"/>
    </sheetView>
  </sheetViews>
  <sheetFormatPr defaultRowHeight="14.5" x14ac:dyDescent="0.35"/>
  <cols>
    <col min="1" max="1" width="4.7265625" customWidth="1"/>
    <col min="2" max="2" width="37" customWidth="1"/>
    <col min="3" max="3" width="2.453125" customWidth="1"/>
    <col min="4" max="4" width="16.7265625" customWidth="1"/>
    <col min="5" max="5" width="1.7265625" customWidth="1"/>
    <col min="6" max="6" width="16.7265625" customWidth="1"/>
    <col min="7" max="7" width="1.453125" customWidth="1"/>
    <col min="8" max="8" width="32.7265625" customWidth="1"/>
    <col min="9" max="9" width="70.81640625" customWidth="1"/>
  </cols>
  <sheetData>
    <row r="5" spans="1:9" ht="15" thickBot="1" x14ac:dyDescent="0.4"/>
    <row r="6" spans="1:9" ht="19" thickBot="1" x14ac:dyDescent="0.5">
      <c r="A6" s="27"/>
      <c r="B6" s="262" t="s">
        <v>238</v>
      </c>
      <c r="C6" s="263"/>
      <c r="D6" s="263"/>
      <c r="E6" s="263"/>
      <c r="F6" s="263"/>
      <c r="G6" s="263"/>
      <c r="H6" s="263"/>
      <c r="I6" s="264"/>
    </row>
    <row r="7" spans="1:9" ht="18.5" x14ac:dyDescent="0.55000000000000004">
      <c r="B7" s="29"/>
      <c r="C7" s="47"/>
      <c r="D7" s="47"/>
      <c r="E7" s="47"/>
      <c r="F7" s="47"/>
      <c r="G7" s="47"/>
      <c r="H7" s="47" t="s">
        <v>195</v>
      </c>
      <c r="I7" s="49" t="s">
        <v>151</v>
      </c>
    </row>
    <row r="8" spans="1:9" ht="19" thickBot="1" x14ac:dyDescent="0.6">
      <c r="B8" s="29"/>
      <c r="C8" s="17"/>
      <c r="D8" s="47" t="s">
        <v>5</v>
      </c>
      <c r="E8" s="47"/>
      <c r="F8" s="47" t="s">
        <v>150</v>
      </c>
      <c r="G8" s="48"/>
      <c r="H8" s="47"/>
      <c r="I8" s="49"/>
    </row>
    <row r="9" spans="1:9" ht="45.75" customHeight="1" thickBot="1" x14ac:dyDescent="0.55000000000000004">
      <c r="B9" s="29"/>
      <c r="C9" s="17"/>
      <c r="D9" s="14">
        <f>'Begroting en verantwoording'!J9</f>
        <v>2021</v>
      </c>
      <c r="E9" s="21"/>
      <c r="F9" s="14">
        <f>'Begroting en verantwoording'!K9</f>
        <v>2021</v>
      </c>
      <c r="G9" s="21"/>
      <c r="H9" s="21"/>
      <c r="I9" s="30"/>
    </row>
    <row r="10" spans="1:9" ht="6.75" customHeight="1" thickBot="1" x14ac:dyDescent="0.55000000000000004">
      <c r="B10" s="36"/>
      <c r="C10" s="37"/>
      <c r="D10" s="43"/>
      <c r="E10" s="43"/>
      <c r="F10" s="43"/>
      <c r="G10" s="43"/>
      <c r="H10" s="43"/>
      <c r="I10" s="44"/>
    </row>
    <row r="11" spans="1:9" ht="18.5" x14ac:dyDescent="0.55000000000000004">
      <c r="B11" s="41" t="s">
        <v>131</v>
      </c>
      <c r="C11" s="17"/>
      <c r="D11" s="21"/>
      <c r="E11" s="21"/>
      <c r="F11" s="21"/>
      <c r="G11" s="21"/>
      <c r="H11" s="21"/>
      <c r="I11" s="42"/>
    </row>
    <row r="12" spans="1:9" ht="18.5" x14ac:dyDescent="0.55000000000000004">
      <c r="B12" s="41"/>
      <c r="C12" s="17"/>
      <c r="D12" s="21"/>
      <c r="E12" s="21"/>
      <c r="F12" s="21"/>
      <c r="G12" s="21"/>
      <c r="H12" s="21"/>
      <c r="I12" s="50"/>
    </row>
    <row r="13" spans="1:9" ht="16.5" x14ac:dyDescent="0.5">
      <c r="B13" s="31" t="s">
        <v>132</v>
      </c>
      <c r="C13" s="16"/>
      <c r="D13" s="4"/>
      <c r="E13" s="4"/>
      <c r="F13" s="4"/>
      <c r="G13" s="4"/>
      <c r="H13" s="4"/>
      <c r="I13" s="51"/>
    </row>
    <row r="14" spans="1:9" ht="5.25" customHeight="1" x14ac:dyDescent="0.5">
      <c r="B14" s="29"/>
      <c r="C14" s="17"/>
      <c r="D14" s="4"/>
      <c r="E14" s="4"/>
      <c r="F14" s="4"/>
      <c r="G14" s="4"/>
      <c r="H14" s="4"/>
      <c r="I14" s="51"/>
    </row>
    <row r="15" spans="1:9" ht="30" x14ac:dyDescent="0.5">
      <c r="B15" s="33" t="s">
        <v>152</v>
      </c>
      <c r="C15" s="18"/>
      <c r="D15" s="22">
        <f>SUM('Begroting en verantwoording'!G123:G128)</f>
        <v>0</v>
      </c>
      <c r="E15" s="5"/>
      <c r="F15" s="22">
        <f>SUM('Begroting en verantwoording'!H123:H128)</f>
        <v>0</v>
      </c>
      <c r="G15" s="5"/>
      <c r="H15" s="5"/>
      <c r="I15" s="59" t="s">
        <v>196</v>
      </c>
    </row>
    <row r="16" spans="1:9" ht="16" x14ac:dyDescent="0.5">
      <c r="B16" s="34" t="s">
        <v>133</v>
      </c>
      <c r="C16" s="19"/>
      <c r="D16" s="20">
        <f>'Begroting en verantwoording'!G122</f>
        <v>0</v>
      </c>
      <c r="E16" s="6"/>
      <c r="F16" s="20">
        <f>'Begroting en verantwoording'!H122</f>
        <v>0</v>
      </c>
      <c r="G16" s="6"/>
      <c r="H16" s="6"/>
      <c r="I16" s="52"/>
    </row>
    <row r="17" spans="2:9" ht="26.25" customHeight="1" thickBot="1" x14ac:dyDescent="0.55000000000000004">
      <c r="B17" s="29"/>
      <c r="C17" s="17"/>
      <c r="D17" s="4"/>
      <c r="E17" s="4"/>
      <c r="F17" s="4"/>
      <c r="G17" s="4"/>
      <c r="H17" s="4"/>
      <c r="I17" s="267" t="s">
        <v>197</v>
      </c>
    </row>
    <row r="18" spans="2:9" ht="16.5" thickBot="1" x14ac:dyDescent="0.55000000000000004">
      <c r="B18" s="29"/>
      <c r="C18" s="17"/>
      <c r="D18" s="7" t="str">
        <f>IFERROR(D15/D16,"")</f>
        <v/>
      </c>
      <c r="E18" s="4"/>
      <c r="F18" s="7" t="str">
        <f>IFERROR(F15/F16,"")</f>
        <v/>
      </c>
      <c r="G18" s="8"/>
      <c r="H18" s="8" t="s">
        <v>174</v>
      </c>
      <c r="I18" s="267"/>
    </row>
    <row r="19" spans="2:9" ht="16" x14ac:dyDescent="0.5">
      <c r="B19" s="29"/>
      <c r="C19" s="17"/>
      <c r="D19" s="16"/>
      <c r="E19" s="21"/>
      <c r="F19" s="21"/>
      <c r="G19" s="21"/>
      <c r="H19" s="21"/>
      <c r="I19" s="267"/>
    </row>
    <row r="20" spans="2:9" ht="16.5" x14ac:dyDescent="0.5">
      <c r="B20" s="31" t="s">
        <v>153</v>
      </c>
      <c r="C20" s="16"/>
      <c r="D20" s="4"/>
      <c r="E20" s="4"/>
      <c r="F20" s="4"/>
      <c r="G20" s="4"/>
      <c r="H20" s="4"/>
      <c r="I20" s="66"/>
    </row>
    <row r="21" spans="2:9" ht="7.5" customHeight="1" x14ac:dyDescent="0.5">
      <c r="B21" s="29"/>
      <c r="C21" s="17"/>
      <c r="D21" s="4"/>
      <c r="E21" s="4"/>
      <c r="F21" s="4"/>
      <c r="G21" s="4"/>
      <c r="H21" s="4"/>
      <c r="I21" s="51"/>
    </row>
    <row r="22" spans="2:9" ht="48" customHeight="1" x14ac:dyDescent="0.5">
      <c r="B22" s="33" t="s">
        <v>135</v>
      </c>
      <c r="C22" s="18"/>
      <c r="D22" s="22">
        <f>'Begroting en verantwoording'!J123</f>
        <v>0</v>
      </c>
      <c r="E22" s="5"/>
      <c r="F22" s="22">
        <f>'Begroting en verantwoording'!K123</f>
        <v>0</v>
      </c>
      <c r="G22" s="5"/>
      <c r="H22" s="5"/>
      <c r="I22" s="59" t="s">
        <v>193</v>
      </c>
    </row>
    <row r="23" spans="2:9" ht="16" x14ac:dyDescent="0.5">
      <c r="B23" s="34" t="s">
        <v>134</v>
      </c>
      <c r="C23" s="19"/>
      <c r="D23" s="20">
        <f>'Begroting en verantwoording'!J122+'Begroting en verantwoording'!J123</f>
        <v>0</v>
      </c>
      <c r="E23" s="6"/>
      <c r="F23" s="20">
        <f>'Begroting en verantwoording'!K122+'Begroting en verantwoording'!K123</f>
        <v>0</v>
      </c>
      <c r="G23" s="6"/>
      <c r="H23" s="6"/>
      <c r="I23" s="52"/>
    </row>
    <row r="24" spans="2:9" ht="17.25" customHeight="1" thickBot="1" x14ac:dyDescent="0.55000000000000004">
      <c r="B24" s="29"/>
      <c r="C24" s="17"/>
      <c r="D24" s="4"/>
      <c r="E24" s="4"/>
      <c r="F24" s="4"/>
      <c r="G24" s="4"/>
      <c r="H24" s="4"/>
      <c r="I24" s="267" t="s">
        <v>198</v>
      </c>
    </row>
    <row r="25" spans="2:9" ht="17.25" customHeight="1" thickBot="1" x14ac:dyDescent="0.55000000000000004">
      <c r="B25" s="29"/>
      <c r="C25" s="17"/>
      <c r="D25" s="7" t="str">
        <f>IFERROR(D22/D23,"")</f>
        <v/>
      </c>
      <c r="E25" s="4"/>
      <c r="F25" s="7" t="str">
        <f>IFERROR(F22/F23,"")</f>
        <v/>
      </c>
      <c r="G25" s="8"/>
      <c r="H25" s="8" t="s">
        <v>190</v>
      </c>
      <c r="I25" s="267"/>
    </row>
    <row r="26" spans="2:9" ht="16.5" customHeight="1" x14ac:dyDescent="0.5">
      <c r="B26" s="29"/>
      <c r="C26" s="17"/>
      <c r="D26" s="16"/>
      <c r="E26" s="21"/>
      <c r="F26" s="21"/>
      <c r="G26" s="21"/>
      <c r="H26" s="21"/>
      <c r="I26" s="267"/>
    </row>
    <row r="27" spans="2:9" ht="16.5" x14ac:dyDescent="0.5">
      <c r="B27" s="31" t="s">
        <v>137</v>
      </c>
      <c r="C27" s="16"/>
      <c r="D27" s="4"/>
      <c r="E27" s="4"/>
      <c r="F27" s="4"/>
      <c r="G27" s="4"/>
      <c r="H27" s="4"/>
      <c r="I27" s="51"/>
    </row>
    <row r="28" spans="2:9" ht="7.5" customHeight="1" x14ac:dyDescent="0.5">
      <c r="B28" s="29"/>
      <c r="C28" s="17"/>
      <c r="D28" s="4"/>
      <c r="E28" s="4"/>
      <c r="F28" s="4"/>
      <c r="G28" s="4"/>
      <c r="H28" s="4"/>
      <c r="I28" s="51"/>
    </row>
    <row r="29" spans="2:9" ht="16" x14ac:dyDescent="0.5">
      <c r="B29" s="33" t="s">
        <v>137</v>
      </c>
      <c r="C29" s="18"/>
      <c r="D29" s="22">
        <f>'Begroting en verantwoording'!J126</f>
        <v>0</v>
      </c>
      <c r="E29" s="5"/>
      <c r="F29" s="22">
        <f>'Begroting en verantwoording'!K126</f>
        <v>0</v>
      </c>
      <c r="G29" s="5"/>
      <c r="H29" s="5"/>
      <c r="I29" s="59" t="s">
        <v>194</v>
      </c>
    </row>
    <row r="30" spans="2:9" ht="16" x14ac:dyDescent="0.5">
      <c r="B30" s="34" t="s">
        <v>119</v>
      </c>
      <c r="C30" s="19"/>
      <c r="D30" s="20">
        <f>'Begroting en verantwoording'!J131</f>
        <v>0</v>
      </c>
      <c r="E30" s="6"/>
      <c r="F30" s="20">
        <f>'Begroting en verantwoording'!K131</f>
        <v>0</v>
      </c>
      <c r="G30" s="6"/>
      <c r="H30" s="6"/>
      <c r="I30" s="52"/>
    </row>
    <row r="31" spans="2:9" ht="17.25" customHeight="1" thickBot="1" x14ac:dyDescent="0.55000000000000004">
      <c r="B31" s="29"/>
      <c r="C31" s="17"/>
      <c r="D31" s="4"/>
      <c r="E31" s="4"/>
      <c r="F31" s="4"/>
      <c r="G31" s="4"/>
      <c r="H31" s="4"/>
      <c r="I31" s="266" t="s">
        <v>199</v>
      </c>
    </row>
    <row r="32" spans="2:9" ht="17.25" customHeight="1" thickBot="1" x14ac:dyDescent="0.55000000000000004">
      <c r="B32" s="29"/>
      <c r="C32" s="17"/>
      <c r="D32" s="7" t="str">
        <f>IFERROR(D29/D30,"")</f>
        <v/>
      </c>
      <c r="E32" s="4"/>
      <c r="F32" s="7" t="str">
        <f>IFERROR(F29/F30,"")</f>
        <v/>
      </c>
      <c r="G32" s="8"/>
      <c r="H32" s="8" t="s">
        <v>136</v>
      </c>
      <c r="I32" s="266"/>
    </row>
    <row r="33" spans="2:9" ht="17.25" customHeight="1" x14ac:dyDescent="0.5">
      <c r="B33" s="29"/>
      <c r="C33" s="8"/>
      <c r="D33" s="8"/>
      <c r="E33" s="8"/>
      <c r="F33" s="8"/>
      <c r="G33" s="8"/>
      <c r="H33" s="8"/>
      <c r="I33" s="266"/>
    </row>
    <row r="34" spans="2:9" ht="16.5" x14ac:dyDescent="0.5">
      <c r="B34" s="31" t="s">
        <v>138</v>
      </c>
      <c r="C34" s="16"/>
      <c r="D34" s="4"/>
      <c r="E34" s="4"/>
      <c r="F34" s="4"/>
      <c r="G34" s="4"/>
      <c r="H34" s="4"/>
      <c r="I34" s="266"/>
    </row>
    <row r="35" spans="2:9" ht="30" x14ac:dyDescent="0.5">
      <c r="B35" s="34" t="s">
        <v>138</v>
      </c>
      <c r="C35" s="18"/>
      <c r="D35" s="22">
        <f>'Begroting en verantwoording'!J128</f>
        <v>0</v>
      </c>
      <c r="E35" s="5"/>
      <c r="F35" s="22">
        <f>'Begroting en verantwoording'!K128</f>
        <v>0</v>
      </c>
      <c r="G35" s="5"/>
      <c r="H35" s="5"/>
      <c r="I35" s="59" t="s">
        <v>200</v>
      </c>
    </row>
    <row r="36" spans="2:9" ht="16.5" thickBot="1" x14ac:dyDescent="0.55000000000000004">
      <c r="B36" s="29"/>
      <c r="C36" s="17"/>
      <c r="D36" s="4"/>
      <c r="E36" s="4"/>
      <c r="F36" s="4"/>
      <c r="G36" s="4"/>
      <c r="H36" s="4"/>
      <c r="I36" s="51"/>
    </row>
    <row r="37" spans="2:9" ht="21.75" customHeight="1" thickBot="1" x14ac:dyDescent="0.55000000000000004">
      <c r="B37" s="29"/>
      <c r="C37" s="17"/>
      <c r="D37" s="45">
        <f>D35</f>
        <v>0</v>
      </c>
      <c r="E37" s="9"/>
      <c r="F37" s="45">
        <f>F35</f>
        <v>0</v>
      </c>
      <c r="G37" s="8"/>
      <c r="H37" s="8" t="s">
        <v>139</v>
      </c>
      <c r="I37" s="266" t="s">
        <v>201</v>
      </c>
    </row>
    <row r="38" spans="2:9" ht="24" customHeight="1" x14ac:dyDescent="0.5">
      <c r="B38" s="29"/>
      <c r="C38" s="8"/>
      <c r="D38" s="8"/>
      <c r="E38" s="8"/>
      <c r="F38" s="8"/>
      <c r="G38" s="8"/>
      <c r="H38" s="8"/>
      <c r="I38" s="266"/>
    </row>
    <row r="39" spans="2:9" ht="24" customHeight="1" x14ac:dyDescent="0.5">
      <c r="B39" s="31" t="s">
        <v>207</v>
      </c>
      <c r="C39" s="16"/>
      <c r="D39" s="4"/>
      <c r="E39" s="4"/>
      <c r="F39" s="4"/>
      <c r="G39" s="4"/>
      <c r="H39" s="4"/>
      <c r="I39" s="68"/>
    </row>
    <row r="40" spans="2:9" ht="30.75" customHeight="1" x14ac:dyDescent="0.5">
      <c r="B40" s="33" t="s">
        <v>177</v>
      </c>
      <c r="C40" s="18"/>
      <c r="D40" s="22">
        <f>'Begroting en verantwoording'!G137</f>
        <v>0</v>
      </c>
      <c r="E40" s="5"/>
      <c r="F40" s="22">
        <f>'Begroting en verantwoording'!H137</f>
        <v>0</v>
      </c>
      <c r="G40" s="5"/>
      <c r="H40" s="65" t="s">
        <v>209</v>
      </c>
      <c r="I40" s="59" t="s">
        <v>211</v>
      </c>
    </row>
    <row r="41" spans="2:9" ht="15.75" customHeight="1" x14ac:dyDescent="0.5">
      <c r="B41" s="34" t="s">
        <v>208</v>
      </c>
      <c r="C41" s="17"/>
      <c r="D41" s="4">
        <f>'Begroting en verantwoording'!G131</f>
        <v>0</v>
      </c>
      <c r="E41" s="4"/>
      <c r="F41" s="4">
        <f>'Begroting en verantwoording'!H131</f>
        <v>0</v>
      </c>
      <c r="G41" s="4"/>
      <c r="H41" s="4"/>
      <c r="I41" s="68"/>
    </row>
    <row r="42" spans="2:9" ht="10.5" customHeight="1" thickBot="1" x14ac:dyDescent="0.55000000000000004">
      <c r="B42" s="34"/>
      <c r="C42" s="17"/>
      <c r="D42" s="4"/>
      <c r="E42" s="4"/>
      <c r="F42" s="4"/>
      <c r="G42" s="4"/>
      <c r="H42" s="4"/>
      <c r="I42" s="266" t="s">
        <v>210</v>
      </c>
    </row>
    <row r="43" spans="2:9" ht="21.75" customHeight="1" thickBot="1" x14ac:dyDescent="0.55000000000000004">
      <c r="B43" s="29"/>
      <c r="C43" s="17"/>
      <c r="D43" s="64" t="str">
        <f>IFERROR(D40/D41,"")</f>
        <v/>
      </c>
      <c r="E43" s="9"/>
      <c r="F43" s="64" t="str">
        <f>IFERROR(F40/F41,"")</f>
        <v/>
      </c>
      <c r="G43" s="8"/>
      <c r="H43" s="8"/>
      <c r="I43" s="268"/>
    </row>
    <row r="44" spans="2:9" ht="66.75" customHeight="1" x14ac:dyDescent="0.5">
      <c r="B44" s="29"/>
      <c r="C44" s="8"/>
      <c r="D44" s="8"/>
      <c r="E44" s="8"/>
      <c r="F44" s="8"/>
      <c r="G44" s="8"/>
      <c r="H44" s="8"/>
      <c r="I44" s="268"/>
    </row>
    <row r="45" spans="2:9" ht="40.5" customHeight="1" x14ac:dyDescent="0.5">
      <c r="B45" s="29"/>
      <c r="C45" s="8"/>
      <c r="D45" s="8"/>
      <c r="E45" s="8"/>
      <c r="F45" s="8"/>
      <c r="G45" s="8"/>
      <c r="H45" s="8"/>
      <c r="I45" s="268"/>
    </row>
    <row r="46" spans="2:9" ht="16.5" thickBot="1" x14ac:dyDescent="0.55000000000000004">
      <c r="B46" s="36"/>
      <c r="C46" s="37"/>
      <c r="D46" s="43"/>
      <c r="E46" s="43"/>
      <c r="F46" s="43"/>
      <c r="G46" s="43"/>
      <c r="H46" s="43"/>
      <c r="I46" s="44"/>
    </row>
    <row r="47" spans="2:9" ht="19" thickBot="1" x14ac:dyDescent="0.6">
      <c r="B47" s="41" t="s">
        <v>154</v>
      </c>
      <c r="C47" s="17"/>
      <c r="D47" s="28" t="s">
        <v>142</v>
      </c>
      <c r="E47" s="28"/>
      <c r="F47" s="28" t="s">
        <v>150</v>
      </c>
      <c r="G47" s="21"/>
      <c r="H47" s="21"/>
      <c r="I47" s="30"/>
    </row>
    <row r="48" spans="2:9" ht="47.25" customHeight="1" thickBot="1" x14ac:dyDescent="0.55000000000000004">
      <c r="B48" s="29"/>
      <c r="C48" s="17"/>
      <c r="D48" s="14">
        <f>Balans!S8</f>
        <v>2021</v>
      </c>
      <c r="E48" s="21"/>
      <c r="F48" s="14">
        <f>Balans!T8</f>
        <v>2020</v>
      </c>
      <c r="G48" s="21"/>
      <c r="H48" s="21"/>
      <c r="I48" s="30"/>
    </row>
    <row r="49" spans="2:18" ht="15" customHeight="1" x14ac:dyDescent="0.5">
      <c r="B49" s="29"/>
      <c r="C49" s="17"/>
      <c r="D49" s="21"/>
      <c r="E49" s="21"/>
      <c r="F49" s="21"/>
      <c r="G49" s="21"/>
      <c r="H49" s="21"/>
      <c r="I49" s="30"/>
    </row>
    <row r="50" spans="2:18" ht="16" x14ac:dyDescent="0.5">
      <c r="B50" s="29"/>
      <c r="C50" s="17"/>
      <c r="D50" s="16"/>
      <c r="E50" s="21"/>
      <c r="F50" s="21"/>
      <c r="G50" s="21"/>
      <c r="H50" s="21"/>
      <c r="I50" s="35"/>
      <c r="K50" s="246"/>
      <c r="L50" s="246"/>
      <c r="M50" s="246"/>
      <c r="N50" s="246"/>
      <c r="O50" s="246"/>
      <c r="P50" s="246"/>
      <c r="Q50" s="246"/>
      <c r="R50" s="246"/>
    </row>
    <row r="51" spans="2:18" ht="16.5" x14ac:dyDescent="0.5">
      <c r="B51" s="31" t="s">
        <v>185</v>
      </c>
      <c r="C51" s="16"/>
      <c r="D51" s="4"/>
      <c r="E51" s="4"/>
      <c r="F51" s="4"/>
      <c r="G51" s="4"/>
      <c r="H51" s="4"/>
      <c r="I51" s="32"/>
      <c r="K51" s="246"/>
      <c r="L51" s="246"/>
      <c r="M51" s="246"/>
      <c r="N51" s="246"/>
      <c r="O51" s="246"/>
      <c r="P51" s="246"/>
      <c r="Q51" s="246"/>
      <c r="R51" s="246"/>
    </row>
    <row r="52" spans="2:18" ht="17.25" customHeight="1" x14ac:dyDescent="0.5">
      <c r="B52" s="29"/>
      <c r="C52" s="17"/>
      <c r="D52" s="4"/>
      <c r="E52" s="4"/>
      <c r="F52" s="4"/>
      <c r="G52" s="4"/>
      <c r="H52" s="4"/>
      <c r="I52" s="32"/>
      <c r="K52" s="246"/>
      <c r="L52" s="246"/>
      <c r="M52" s="246"/>
      <c r="N52" s="246"/>
      <c r="O52" s="246"/>
      <c r="P52" s="246"/>
      <c r="Q52" s="246"/>
      <c r="R52" s="246"/>
    </row>
    <row r="53" spans="2:18" ht="30" customHeight="1" x14ac:dyDescent="0.5">
      <c r="B53" s="33" t="s">
        <v>35</v>
      </c>
      <c r="C53" s="18"/>
      <c r="D53" s="22">
        <f>Balans!S29</f>
        <v>0</v>
      </c>
      <c r="E53" s="5"/>
      <c r="F53" s="22">
        <f>Balans!T29</f>
        <v>0</v>
      </c>
      <c r="G53" s="5"/>
      <c r="H53" s="5"/>
      <c r="I53" s="62" t="s">
        <v>206</v>
      </c>
      <c r="K53" s="246"/>
      <c r="L53" s="246"/>
      <c r="M53" s="246"/>
      <c r="N53" s="246"/>
      <c r="O53" s="246"/>
      <c r="P53" s="246"/>
      <c r="Q53" s="246"/>
      <c r="R53" s="246"/>
    </row>
    <row r="54" spans="2:18" ht="14.25" customHeight="1" x14ac:dyDescent="0.5">
      <c r="B54" s="34" t="s">
        <v>140</v>
      </c>
      <c r="C54" s="19"/>
      <c r="D54" s="57">
        <f>Balans!I64</f>
        <v>0</v>
      </c>
      <c r="E54" s="6"/>
      <c r="F54" s="57">
        <f>Balans!J64</f>
        <v>0</v>
      </c>
      <c r="G54" s="6"/>
      <c r="H54" s="6"/>
      <c r="I54" s="61"/>
    </row>
    <row r="55" spans="2:18" ht="17.25" customHeight="1" thickBot="1" x14ac:dyDescent="0.55000000000000004">
      <c r="B55" s="29"/>
      <c r="C55" s="17"/>
      <c r="D55" s="4"/>
      <c r="E55" s="4"/>
      <c r="F55" s="4"/>
      <c r="G55" s="4"/>
      <c r="H55" s="4"/>
      <c r="I55" s="266" t="s">
        <v>214</v>
      </c>
    </row>
    <row r="56" spans="2:18" ht="19.5" customHeight="1" thickBot="1" x14ac:dyDescent="0.55000000000000004">
      <c r="B56" s="29"/>
      <c r="C56" s="17"/>
      <c r="D56" s="7" t="str">
        <f>IFERROR(D53/D54,"")</f>
        <v/>
      </c>
      <c r="E56" s="4"/>
      <c r="F56" s="7" t="str">
        <f>IFERROR(F53/F54,"")</f>
        <v/>
      </c>
      <c r="G56" s="8"/>
      <c r="H56" s="8" t="s">
        <v>204</v>
      </c>
      <c r="I56" s="266"/>
    </row>
    <row r="57" spans="2:18" ht="59.25" customHeight="1" x14ac:dyDescent="0.5">
      <c r="B57" s="29"/>
      <c r="C57" s="17"/>
      <c r="D57" s="4"/>
      <c r="E57" s="4"/>
      <c r="F57" s="4"/>
      <c r="G57" s="4"/>
      <c r="H57" s="4"/>
      <c r="I57" s="266"/>
    </row>
    <row r="58" spans="2:18" ht="45.75" customHeight="1" x14ac:dyDescent="0.5">
      <c r="B58" s="31" t="s">
        <v>141</v>
      </c>
      <c r="C58" s="16"/>
      <c r="D58" s="4"/>
      <c r="E58" s="4"/>
      <c r="F58" s="4"/>
      <c r="G58" s="4"/>
      <c r="H58" s="4"/>
      <c r="I58" s="266"/>
    </row>
    <row r="59" spans="2:18" ht="7.5" customHeight="1" x14ac:dyDescent="0.5">
      <c r="B59" s="29"/>
      <c r="C59" s="17"/>
      <c r="D59" s="4"/>
      <c r="E59" s="4"/>
      <c r="F59" s="4"/>
      <c r="G59" s="4"/>
      <c r="H59" s="4"/>
      <c r="I59" s="32"/>
    </row>
    <row r="60" spans="2:18" ht="30" customHeight="1" x14ac:dyDescent="0.5">
      <c r="B60" s="33" t="s">
        <v>64</v>
      </c>
      <c r="C60" s="18"/>
      <c r="D60" s="22">
        <f>Balans!I53</f>
        <v>0</v>
      </c>
      <c r="E60" s="5"/>
      <c r="F60" s="22">
        <f>Balans!J53</f>
        <v>0</v>
      </c>
      <c r="G60" s="5"/>
      <c r="H60" s="5"/>
      <c r="I60" s="60" t="s">
        <v>202</v>
      </c>
    </row>
    <row r="61" spans="2:18" ht="16" x14ac:dyDescent="0.5">
      <c r="B61" s="34" t="s">
        <v>176</v>
      </c>
      <c r="C61" s="19"/>
      <c r="D61" s="20">
        <f>Balans!S51</f>
        <v>70043</v>
      </c>
      <c r="E61" s="6"/>
      <c r="F61" s="20">
        <f>Balans!T51</f>
        <v>147664</v>
      </c>
      <c r="G61" s="6"/>
      <c r="H61" s="6"/>
      <c r="I61" s="266" t="s">
        <v>203</v>
      </c>
    </row>
    <row r="62" spans="2:18" ht="16.5" customHeight="1" thickBot="1" x14ac:dyDescent="0.55000000000000004">
      <c r="B62" s="29"/>
      <c r="C62" s="17"/>
      <c r="D62" s="4"/>
      <c r="E62" s="4"/>
      <c r="F62" s="4"/>
      <c r="G62" s="4"/>
      <c r="H62" s="4"/>
      <c r="I62" s="266"/>
    </row>
    <row r="63" spans="2:18" ht="27" customHeight="1" thickBot="1" x14ac:dyDescent="0.55000000000000004">
      <c r="B63" s="29"/>
      <c r="C63" s="17"/>
      <c r="D63" s="46">
        <f>IFERROR(D60/D61,"")</f>
        <v>0</v>
      </c>
      <c r="E63" s="9"/>
      <c r="F63" s="15">
        <f>IFERROR(F60/F61,"")</f>
        <v>0</v>
      </c>
      <c r="G63" s="8"/>
      <c r="H63" s="8" t="s">
        <v>186</v>
      </c>
      <c r="I63" s="266"/>
    </row>
    <row r="64" spans="2:18" ht="72" customHeight="1" x14ac:dyDescent="0.5">
      <c r="B64" s="29"/>
      <c r="C64" s="8"/>
      <c r="D64" s="8"/>
      <c r="E64" s="8"/>
      <c r="F64" s="8"/>
      <c r="G64" s="8"/>
      <c r="H64" s="8"/>
      <c r="I64" s="266"/>
    </row>
    <row r="65" spans="2:9" ht="16.5" thickBot="1" x14ac:dyDescent="0.55000000000000004">
      <c r="B65" s="36"/>
      <c r="C65" s="37"/>
      <c r="D65" s="38"/>
      <c r="E65" s="39"/>
      <c r="F65" s="38"/>
      <c r="G65" s="39"/>
      <c r="H65" s="39"/>
      <c r="I65" s="40"/>
    </row>
    <row r="66" spans="2:9" ht="33.75" customHeight="1" x14ac:dyDescent="0.35">
      <c r="B66" s="265" t="s">
        <v>175</v>
      </c>
      <c r="C66" s="265"/>
      <c r="D66" s="265"/>
      <c r="E66" s="265"/>
      <c r="F66" s="265"/>
      <c r="G66" s="265"/>
      <c r="H66" s="265"/>
      <c r="I66" s="265"/>
    </row>
    <row r="67" spans="2:9" x14ac:dyDescent="0.35">
      <c r="I67" s="58"/>
    </row>
    <row r="68" spans="2:9" x14ac:dyDescent="0.35">
      <c r="I68" s="58"/>
    </row>
    <row r="69" spans="2:9" x14ac:dyDescent="0.35">
      <c r="I69" s="58"/>
    </row>
    <row r="70" spans="2:9" x14ac:dyDescent="0.35">
      <c r="I70" s="58"/>
    </row>
    <row r="71" spans="2:9" x14ac:dyDescent="0.35">
      <c r="I71" s="58"/>
    </row>
    <row r="72" spans="2:9" x14ac:dyDescent="0.35">
      <c r="I72" s="58"/>
    </row>
    <row r="73" spans="2:9" x14ac:dyDescent="0.35">
      <c r="I73" s="58"/>
    </row>
    <row r="74" spans="2:9" x14ac:dyDescent="0.35">
      <c r="I74" s="58"/>
    </row>
    <row r="75" spans="2:9" x14ac:dyDescent="0.35">
      <c r="I75" s="58"/>
    </row>
  </sheetData>
  <sheetProtection password="CA00" sheet="1" objects="1" scenarios="1"/>
  <mergeCells count="10">
    <mergeCell ref="B6:I6"/>
    <mergeCell ref="B66:I66"/>
    <mergeCell ref="I61:I64"/>
    <mergeCell ref="K50:R53"/>
    <mergeCell ref="I17:I19"/>
    <mergeCell ref="I31:I34"/>
    <mergeCell ref="I24:I26"/>
    <mergeCell ref="I37:I38"/>
    <mergeCell ref="I55:I58"/>
    <mergeCell ref="I42:I45"/>
  </mergeCells>
  <conditionalFormatting sqref="D18">
    <cfRule type="cellIs" dxfId="33" priority="43" operator="lessThan">
      <formula>0.1</formula>
    </cfRule>
    <cfRule type="cellIs" dxfId="32" priority="44" operator="greaterThanOrEqual">
      <formula>0.1</formula>
    </cfRule>
  </conditionalFormatting>
  <conditionalFormatting sqref="F18">
    <cfRule type="cellIs" dxfId="31" priority="41" operator="lessThan">
      <formula>0.1</formula>
    </cfRule>
    <cfRule type="cellIs" dxfId="30" priority="42" operator="greaterThanOrEqual">
      <formula>0.1</formula>
    </cfRule>
  </conditionalFormatting>
  <conditionalFormatting sqref="D25">
    <cfRule type="cellIs" dxfId="29" priority="38" operator="equal">
      <formula>0</formula>
    </cfRule>
    <cfRule type="cellIs" dxfId="28" priority="39" operator="lessThanOrEqual">
      <formula>0.25</formula>
    </cfRule>
    <cfRule type="cellIs" dxfId="27" priority="40" operator="greaterThan">
      <formula>0.25</formula>
    </cfRule>
  </conditionalFormatting>
  <conditionalFormatting sqref="F25">
    <cfRule type="cellIs" dxfId="26" priority="35" operator="equal">
      <formula>0</formula>
    </cfRule>
    <cfRule type="cellIs" dxfId="25" priority="36" operator="lessThanOrEqual">
      <formula>0.25</formula>
    </cfRule>
    <cfRule type="cellIs" dxfId="24" priority="37" operator="greaterThan">
      <formula>0.25</formula>
    </cfRule>
  </conditionalFormatting>
  <conditionalFormatting sqref="D32">
    <cfRule type="cellIs" dxfId="23" priority="33" operator="greaterThan">
      <formula>0.07</formula>
    </cfRule>
    <cfRule type="cellIs" dxfId="22" priority="34" operator="lessThanOrEqual">
      <formula>0.07</formula>
    </cfRule>
  </conditionalFormatting>
  <conditionalFormatting sqref="F32">
    <cfRule type="cellIs" dxfId="21" priority="31" operator="greaterThan">
      <formula>0.07</formula>
    </cfRule>
    <cfRule type="cellIs" dxfId="20" priority="32" operator="lessThanOrEqual">
      <formula>0.07</formula>
    </cfRule>
  </conditionalFormatting>
  <conditionalFormatting sqref="D37">
    <cfRule type="cellIs" dxfId="19" priority="29" operator="greaterThan">
      <formula>0</formula>
    </cfRule>
    <cfRule type="cellIs" dxfId="18" priority="30" operator="equal">
      <formula>0</formula>
    </cfRule>
  </conditionalFormatting>
  <conditionalFormatting sqref="F37">
    <cfRule type="cellIs" dxfId="17" priority="27" operator="greaterThan">
      <formula>0</formula>
    </cfRule>
    <cfRule type="cellIs" dxfId="16" priority="28" operator="equal">
      <formula>0</formula>
    </cfRule>
  </conditionalFormatting>
  <conditionalFormatting sqref="D56">
    <cfRule type="cellIs" dxfId="15" priority="12" operator="greaterThan">
      <formula>0.25</formula>
    </cfRule>
    <cfRule type="cellIs" dxfId="14" priority="19" operator="lessThan">
      <formula>0.1</formula>
    </cfRule>
    <cfRule type="cellIs" dxfId="13" priority="20" operator="between">
      <formula>0.1</formula>
      <formula>0.25</formula>
    </cfRule>
  </conditionalFormatting>
  <conditionalFormatting sqref="F56">
    <cfRule type="cellIs" dxfId="12" priority="11" operator="greaterThan">
      <formula>0.25</formula>
    </cfRule>
    <cfRule type="cellIs" dxfId="11" priority="17" operator="lessThan">
      <formula>0.1</formula>
    </cfRule>
    <cfRule type="cellIs" dxfId="10" priority="18" operator="between">
      <formula>0.1</formula>
      <formula>0.25</formula>
    </cfRule>
  </conditionalFormatting>
  <conditionalFormatting sqref="D63">
    <cfRule type="cellIs" dxfId="9" priority="15" operator="lessThan">
      <formula>1</formula>
    </cfRule>
    <cfRule type="cellIs" dxfId="8" priority="16" operator="greaterThanOrEqual">
      <formula>1</formula>
    </cfRule>
  </conditionalFormatting>
  <conditionalFormatting sqref="F63">
    <cfRule type="cellIs" dxfId="7" priority="13" operator="lessThan">
      <formula>1</formula>
    </cfRule>
    <cfRule type="cellIs" dxfId="6" priority="14" operator="greaterThanOrEqual">
      <formula>1</formula>
    </cfRule>
  </conditionalFormatting>
  <conditionalFormatting sqref="F43">
    <cfRule type="cellIs" dxfId="5" priority="5" operator="between">
      <formula>0</formula>
      <formula>0.05</formula>
    </cfRule>
    <cfRule type="cellIs" dxfId="4" priority="7" operator="lessThan">
      <formula>0</formula>
    </cfRule>
    <cfRule type="cellIs" dxfId="3" priority="8" operator="greaterThan">
      <formula>0.05</formula>
    </cfRule>
  </conditionalFormatting>
  <conditionalFormatting sqref="D43">
    <cfRule type="cellIs" dxfId="2" priority="6" operator="between">
      <formula>0</formula>
      <formula>0.05</formula>
    </cfRule>
    <cfRule type="cellIs" dxfId="1" priority="9" operator="lessThan">
      <formula>0</formula>
    </cfRule>
    <cfRule type="cellIs" dxfId="0" priority="10" operator="greaterThan">
      <formula>0.05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Balans</vt:lpstr>
      <vt:lpstr>Begroting en verantwoording</vt:lpstr>
      <vt:lpstr>Definities Balans</vt:lpstr>
      <vt:lpstr>Werkwijze interne beoordeling</vt:lpstr>
      <vt:lpstr>Ratio analyse </vt:lpstr>
      <vt:lpstr>vul_soort_activiteit____product_in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Aouni</dc:creator>
  <cp:lastModifiedBy>Berg - Mooyman B. van den</cp:lastModifiedBy>
  <cp:lastPrinted>2016-07-13T07:49:52Z</cp:lastPrinted>
  <dcterms:created xsi:type="dcterms:W3CDTF">2016-07-12T11:17:12Z</dcterms:created>
  <dcterms:modified xsi:type="dcterms:W3CDTF">2021-02-03T12:45:58Z</dcterms:modified>
</cp:coreProperties>
</file>